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35企画財政課\2018年度\03行革情報係\12新電力等\05_プロポ公告\新電力HP\"/>
    </mc:Choice>
  </mc:AlternateContent>
  <workbookProtection workbookAlgorithmName="SHA-512" workbookHashValue="Y4GMMavLBqSlGnXJEJLYtooPQyVhbB6Cww1tX9XeVNxzSSN8j3HyA3WmiFIi+/YRwuqNsU++1FZF4zp0ng+Rqw==" workbookSaltValue="p4zcY/DIe/CngP9hKr6ZdA==" workbookSpinCount="100000" lockStructure="1"/>
  <bookViews>
    <workbookView xWindow="0" yWindow="0" windowWidth="28800" windowHeight="12210"/>
  </bookViews>
  <sheets>
    <sheet name="別紙２" sheetId="2" r:id="rId1"/>
  </sheets>
  <definedNames>
    <definedName name="_xlnm._FilterDatabase" localSheetId="0" hidden="1">別紙２!$A$6:$AA$77</definedName>
    <definedName name="_xlnm.Print_Area" localSheetId="0">別紙２!$A$1:$AA$77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2" l="1"/>
  <c r="Z34" i="2"/>
  <c r="Z21" i="2"/>
  <c r="Z18" i="2"/>
  <c r="Z15" i="2"/>
  <c r="Z12" i="2"/>
  <c r="Z9" i="2"/>
  <c r="Y77" i="2"/>
  <c r="Z72" i="2" l="1"/>
  <c r="Z68" i="2"/>
  <c r="Z64" i="2"/>
  <c r="Z61" i="2"/>
  <c r="Z58" i="2"/>
  <c r="Z55" i="2"/>
  <c r="Z52" i="2"/>
  <c r="Z49" i="2"/>
  <c r="Z46" i="2"/>
  <c r="Z43" i="2"/>
  <c r="Z40" i="2"/>
  <c r="Z37" i="2"/>
  <c r="Z31" i="2"/>
  <c r="Z27" i="2"/>
  <c r="Z24" i="2"/>
  <c r="X77" i="2"/>
  <c r="Z77" i="2" l="1"/>
  <c r="N77" i="2"/>
  <c r="V77" i="2" l="1"/>
  <c r="R77" i="2"/>
  <c r="O77" i="2"/>
  <c r="P77" i="2"/>
  <c r="Q77" i="2"/>
  <c r="S77" i="2"/>
  <c r="T77" i="2"/>
  <c r="U77" i="2"/>
  <c r="W77" i="2"/>
  <c r="AA74" i="2" l="1"/>
  <c r="Z73" i="2"/>
  <c r="AA70" i="2"/>
  <c r="Z69" i="2"/>
  <c r="AA66" i="2"/>
  <c r="Z65" i="2"/>
  <c r="AA63" i="2"/>
  <c r="Z62" i="2"/>
  <c r="AA60" i="2"/>
  <c r="Z59" i="2"/>
  <c r="AA57" i="2"/>
  <c r="Z56" i="2"/>
  <c r="AA54" i="2"/>
  <c r="Z53" i="2"/>
  <c r="AA51" i="2"/>
  <c r="Z50" i="2"/>
  <c r="AA48" i="2"/>
  <c r="Z47" i="2"/>
  <c r="AA45" i="2"/>
  <c r="Z44" i="2"/>
  <c r="AA42" i="2"/>
  <c r="Z41" i="2"/>
  <c r="AA39" i="2"/>
  <c r="Z38" i="2"/>
  <c r="AA36" i="2"/>
  <c r="Z35" i="2"/>
  <c r="AA33" i="2"/>
  <c r="Z32" i="2"/>
  <c r="AA29" i="2"/>
  <c r="Z28" i="2"/>
  <c r="AA26" i="2"/>
  <c r="Z25" i="2"/>
  <c r="Z22" i="2"/>
  <c r="Z19" i="2"/>
  <c r="AA17" i="2"/>
  <c r="Z16" i="2"/>
  <c r="Z13" i="2"/>
  <c r="AA11" i="2"/>
  <c r="Z10" i="2"/>
  <c r="AA8" i="2"/>
  <c r="Z7" i="2"/>
</calcChain>
</file>

<file path=xl/sharedStrings.xml><?xml version="1.0" encoding="utf-8"?>
<sst xmlns="http://schemas.openxmlformats.org/spreadsheetml/2006/main" count="283" uniqueCount="66">
  <si>
    <t>No</t>
    <phoneticPr fontId="2"/>
  </si>
  <si>
    <t>施設名</t>
    <rPh sb="0" eb="2">
      <t>シセツ</t>
    </rPh>
    <rPh sb="2" eb="3">
      <t>メイ</t>
    </rPh>
    <phoneticPr fontId="2"/>
  </si>
  <si>
    <t>契約種別</t>
    <rPh sb="0" eb="2">
      <t>ケイヤク</t>
    </rPh>
    <rPh sb="2" eb="4">
      <t>シュベツ</t>
    </rPh>
    <phoneticPr fontId="2"/>
  </si>
  <si>
    <t>契約電力kw（最新月）</t>
    <rPh sb="0" eb="2">
      <t>ケイヤク</t>
    </rPh>
    <rPh sb="2" eb="4">
      <t>デンリョク</t>
    </rPh>
    <rPh sb="7" eb="9">
      <t>サイシン</t>
    </rPh>
    <rPh sb="9" eb="10">
      <t>ツキ</t>
    </rPh>
    <phoneticPr fontId="2"/>
  </si>
  <si>
    <t>力率%</t>
    <rPh sb="0" eb="1">
      <t>チカラ</t>
    </rPh>
    <rPh sb="1" eb="2">
      <t>リツ</t>
    </rPh>
    <phoneticPr fontId="2"/>
  </si>
  <si>
    <t>年間割引金額</t>
    <phoneticPr fontId="2"/>
  </si>
  <si>
    <t>予備線契約有無</t>
  </si>
  <si>
    <t>予備線契約電力</t>
  </si>
  <si>
    <t>予備電源契約有無</t>
  </si>
  <si>
    <t>予備電源契約電力</t>
  </si>
  <si>
    <t>自家発補給契約有無</t>
  </si>
  <si>
    <t>自家発補給契約電力</t>
  </si>
  <si>
    <t>4月</t>
    <rPh sb="1" eb="2">
      <t>ガツ</t>
    </rPh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</si>
  <si>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</si>
  <si>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</si>
  <si>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</si>
  <si>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</si>
  <si>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</si>
  <si>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</si>
  <si>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</si>
  <si>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</si>
  <si>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</si>
  <si>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</si>
  <si>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</si>
  <si>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年計</t>
    <rPh sb="0" eb="1">
      <t>ネン</t>
    </rPh>
    <rPh sb="1" eb="2">
      <t>ケイ</t>
    </rPh>
    <phoneticPr fontId="2"/>
  </si>
  <si>
    <t>最大DM</t>
    <rPh sb="0" eb="2">
      <t>サイダイ</t>
    </rPh>
    <phoneticPr fontId="2"/>
  </si>
  <si>
    <t>業務用電力Ⅱ</t>
    <rPh sb="0" eb="2">
      <t>ギョウム</t>
    </rPh>
    <rPh sb="2" eb="3">
      <t>ヨウ</t>
    </rPh>
    <rPh sb="3" eb="5">
      <t>デンリョク</t>
    </rPh>
    <phoneticPr fontId="2"/>
  </si>
  <si>
    <t>無</t>
    <rPh sb="0" eb="1">
      <t>ム</t>
    </rPh>
    <phoneticPr fontId="2"/>
  </si>
  <si>
    <t>上段使用量(kW）</t>
    <rPh sb="0" eb="2">
      <t>ジョウダン</t>
    </rPh>
    <rPh sb="2" eb="5">
      <t>シヨウリョウ</t>
    </rPh>
    <phoneticPr fontId="2"/>
  </si>
  <si>
    <t>４月～１２月は業務用電力</t>
    <rPh sb="1" eb="2">
      <t>ガツ</t>
    </rPh>
    <rPh sb="5" eb="6">
      <t>ガツ</t>
    </rPh>
    <rPh sb="7" eb="10">
      <t>ギョウムヨウ</t>
    </rPh>
    <rPh sb="10" eb="12">
      <t>デンリョク</t>
    </rPh>
    <phoneticPr fontId="2"/>
  </si>
  <si>
    <t>下段DM</t>
    <rPh sb="0" eb="2">
      <t>ゲダン</t>
    </rPh>
    <phoneticPr fontId="2"/>
  </si>
  <si>
    <t>業務用電力</t>
    <rPh sb="0" eb="3">
      <t>ギョウムヨウ</t>
    </rPh>
    <rPh sb="3" eb="5">
      <t>デンリョク</t>
    </rPh>
    <phoneticPr fontId="2"/>
  </si>
  <si>
    <t>無</t>
    <rPh sb="0" eb="1">
      <t>ナシ</t>
    </rPh>
    <phoneticPr fontId="2"/>
  </si>
  <si>
    <t>深夜電力B</t>
    <rPh sb="0" eb="2">
      <t>シンヤ</t>
    </rPh>
    <rPh sb="2" eb="4">
      <t>デンリョク</t>
    </rPh>
    <phoneticPr fontId="2"/>
  </si>
  <si>
    <t>床暖と入浴施設の湯沸かし</t>
    <rPh sb="0" eb="2">
      <t>ユカダン</t>
    </rPh>
    <rPh sb="3" eb="5">
      <t>ニュウヨク</t>
    </rPh>
    <rPh sb="5" eb="7">
      <t>シセツ</t>
    </rPh>
    <rPh sb="8" eb="10">
      <t>ユワ</t>
    </rPh>
    <phoneticPr fontId="2"/>
  </si>
  <si>
    <t>農事用電力</t>
    <rPh sb="0" eb="2">
      <t>ノウジ</t>
    </rPh>
    <rPh sb="2" eb="3">
      <t>ヨウ</t>
    </rPh>
    <rPh sb="3" eb="5">
      <t>デンリョク</t>
    </rPh>
    <phoneticPr fontId="2"/>
  </si>
  <si>
    <t>力率</t>
    <rPh sb="0" eb="2">
      <t>リキリツ</t>
    </rPh>
    <phoneticPr fontId="2"/>
  </si>
  <si>
    <t>高圧電力S</t>
    <rPh sb="0" eb="2">
      <t>コウアツ</t>
    </rPh>
    <rPh sb="2" eb="4">
      <t>デンリョク</t>
    </rPh>
    <phoneticPr fontId="2"/>
  </si>
  <si>
    <t>市庁舎</t>
    <rPh sb="0" eb="1">
      <t>シ</t>
    </rPh>
    <rPh sb="1" eb="3">
      <t>チョウシャ</t>
    </rPh>
    <phoneticPr fontId="2"/>
  </si>
  <si>
    <t>中島保育所</t>
    <rPh sb="0" eb="2">
      <t>ナカジマ</t>
    </rPh>
    <rPh sb="2" eb="4">
      <t>ホイク</t>
    </rPh>
    <rPh sb="4" eb="5">
      <t>ショ</t>
    </rPh>
    <phoneticPr fontId="2"/>
  </si>
  <si>
    <t>岡排水機場</t>
    <rPh sb="0" eb="1">
      <t>オカ</t>
    </rPh>
    <rPh sb="1" eb="4">
      <t>ハイスイキ</t>
    </rPh>
    <rPh sb="4" eb="5">
      <t>ジョウ</t>
    </rPh>
    <phoneticPr fontId="2"/>
  </si>
  <si>
    <t>江尻排水機場</t>
    <rPh sb="0" eb="2">
      <t>エジリ</t>
    </rPh>
    <rPh sb="2" eb="5">
      <t>ハイスイキ</t>
    </rPh>
    <rPh sb="5" eb="6">
      <t>ジョウ</t>
    </rPh>
    <phoneticPr fontId="2"/>
  </si>
  <si>
    <t>金津クリーンセンター</t>
    <rPh sb="0" eb="2">
      <t>カナヅ</t>
    </rPh>
    <phoneticPr fontId="2"/>
  </si>
  <si>
    <t>野田排水区雨水ポンプ場</t>
    <phoneticPr fontId="2"/>
  </si>
  <si>
    <t>角田小学校</t>
    <phoneticPr fontId="2"/>
  </si>
  <si>
    <t>横倉小学校</t>
    <phoneticPr fontId="2"/>
  </si>
  <si>
    <t>藤尾小学校</t>
    <phoneticPr fontId="2"/>
  </si>
  <si>
    <t>東根小学校</t>
    <phoneticPr fontId="2"/>
  </si>
  <si>
    <t>桜小学校</t>
    <phoneticPr fontId="2"/>
  </si>
  <si>
    <t>北郷小学校</t>
    <phoneticPr fontId="2"/>
  </si>
  <si>
    <t>西根小学校</t>
    <phoneticPr fontId="2"/>
  </si>
  <si>
    <t>角田中学校</t>
    <phoneticPr fontId="2"/>
  </si>
  <si>
    <t>金津中学校</t>
    <phoneticPr fontId="2"/>
  </si>
  <si>
    <t>北角田中学校</t>
    <phoneticPr fontId="2"/>
  </si>
  <si>
    <t>市民センター</t>
    <phoneticPr fontId="2"/>
  </si>
  <si>
    <t>学校給食センター</t>
    <phoneticPr fontId="2"/>
  </si>
  <si>
    <t>枝野浄水場</t>
    <rPh sb="0" eb="2">
      <t>エダノ</t>
    </rPh>
    <rPh sb="2" eb="5">
      <t>ジョウスイジョウ</t>
    </rPh>
    <phoneticPr fontId="2"/>
  </si>
  <si>
    <t>総合保健福祉センター</t>
    <rPh sb="0" eb="2">
      <t>ソウゴウ</t>
    </rPh>
    <rPh sb="2" eb="4">
      <t>ホケン</t>
    </rPh>
    <rPh sb="4" eb="6">
      <t>フクシ</t>
    </rPh>
    <phoneticPr fontId="2"/>
  </si>
  <si>
    <t>2017年度月別実績</t>
    <rPh sb="4" eb="6">
      <t>ネンド</t>
    </rPh>
    <rPh sb="6" eb="8">
      <t>ツキベツ</t>
    </rPh>
    <rPh sb="8" eb="10">
      <t>ジッセキ</t>
    </rPh>
    <phoneticPr fontId="2"/>
  </si>
  <si>
    <t>右欄月別実績参照</t>
    <rPh sb="0" eb="2">
      <t>ウラン</t>
    </rPh>
    <rPh sb="2" eb="4">
      <t>ツキベツ</t>
    </rPh>
    <rPh sb="4" eb="6">
      <t>ジッセキ</t>
    </rPh>
    <rPh sb="6" eb="8">
      <t>サンショウ</t>
    </rPh>
    <phoneticPr fontId="2"/>
  </si>
  <si>
    <t>内　訳</t>
    <rPh sb="0" eb="1">
      <t>ウチ</t>
    </rPh>
    <rPh sb="2" eb="3">
      <t>ワケ</t>
    </rPh>
    <phoneticPr fontId="2"/>
  </si>
  <si>
    <t>予定契約電力及び月別予定使用電力</t>
    <phoneticPr fontId="2"/>
  </si>
  <si>
    <t>別紙２</t>
    <rPh sb="0" eb="2">
      <t>ベッシ</t>
    </rPh>
    <phoneticPr fontId="2"/>
  </si>
  <si>
    <t>電気料金　合計（円）</t>
    <rPh sb="0" eb="2">
      <t>デンキ</t>
    </rPh>
    <rPh sb="2" eb="4">
      <t>リョウキン</t>
    </rPh>
    <rPh sb="5" eb="7">
      <t>ゴウケイ</t>
    </rPh>
    <rPh sb="8" eb="9">
      <t>エン</t>
    </rPh>
    <phoneticPr fontId="2"/>
  </si>
  <si>
    <t>電気料金　計（円）</t>
    <rPh sb="0" eb="2">
      <t>デンキ</t>
    </rPh>
    <rPh sb="2" eb="4">
      <t>リョウキン</t>
    </rPh>
    <phoneticPr fontId="2"/>
  </si>
  <si>
    <t>枝野小学校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</si>
</sst>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4" xfId="1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2" xfId="1" applyNumberFormat="1" applyFont="1" applyBorder="1" applyAlignment="1">
      <alignment vertical="center" shrinkToFit="1"/>
    </xf>
    <xf numFmtId="43" fontId="3" fillId="3" borderId="2" xfId="1" applyNumberFormat="1" applyFont="1" applyFill="1" applyBorder="1" applyAlignment="1">
      <alignment horizontal="center" vertical="center" shrinkToFit="1"/>
    </xf>
    <xf numFmtId="40" fontId="3" fillId="0" borderId="2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shrinkToFit="1"/>
    </xf>
    <xf numFmtId="40" fontId="3" fillId="4" borderId="2" xfId="1" applyNumberFormat="1" applyFont="1" applyFill="1" applyBorder="1" applyAlignment="1">
      <alignment vertical="center" shrinkToFit="1"/>
    </xf>
    <xf numFmtId="38" fontId="3" fillId="4" borderId="2" xfId="1" applyNumberFormat="1" applyFont="1" applyFill="1" applyBorder="1" applyAlignment="1">
      <alignment vertical="center" shrinkToFit="1"/>
    </xf>
    <xf numFmtId="43" fontId="3" fillId="4" borderId="2" xfId="1" applyNumberFormat="1" applyFont="1" applyFill="1" applyBorder="1" applyAlignment="1">
      <alignment horizontal="center" vertical="center" shrinkToFit="1"/>
    </xf>
    <xf numFmtId="176" fontId="3" fillId="0" borderId="0" xfId="0" applyNumberFormat="1" applyFont="1" applyAlignment="1">
      <alignment vertical="center" shrinkToFit="1"/>
    </xf>
    <xf numFmtId="40" fontId="3" fillId="0" borderId="0" xfId="1" applyNumberFormat="1" applyFont="1" applyAlignment="1">
      <alignment vertical="center" shrinkToFit="1"/>
    </xf>
    <xf numFmtId="40" fontId="6" fillId="4" borderId="2" xfId="1" applyNumberFormat="1" applyFont="1" applyFill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40" fontId="6" fillId="0" borderId="2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abSelected="1" view="pageBreakPreview" zoomScale="70" zoomScaleNormal="100" zoomScaleSheetLayoutView="70" workbookViewId="0">
      <pane xSplit="5" ySplit="6" topLeftCell="Q52" activePane="bottomRight" state="frozen"/>
      <selection pane="topRight" activeCell="F1" sqref="F1"/>
      <selection pane="bottomLeft" activeCell="A4" sqref="A4"/>
      <selection pane="bottomRight" activeCell="AC62" sqref="AC62"/>
    </sheetView>
  </sheetViews>
  <sheetFormatPr defaultRowHeight="13.5" x14ac:dyDescent="0.4"/>
  <cols>
    <col min="1" max="1" width="7.375" style="1" bestFit="1" customWidth="1"/>
    <col min="2" max="2" width="19" style="2" customWidth="1"/>
    <col min="3" max="3" width="13" style="3" bestFit="1" customWidth="1"/>
    <col min="4" max="4" width="22.125" style="1" bestFit="1" customWidth="1"/>
    <col min="5" max="5" width="6.875" style="1" bestFit="1" customWidth="1"/>
    <col min="6" max="6" width="24.125" style="1" hidden="1" customWidth="1"/>
    <col min="7" max="12" width="10.625" style="1" customWidth="1"/>
    <col min="13" max="13" width="22.75" style="14" bestFit="1" customWidth="1"/>
    <col min="14" max="26" width="14.625" style="14" customWidth="1"/>
    <col min="27" max="27" width="7.625" style="14" customWidth="1"/>
    <col min="28" max="28" width="11.625" style="1" bestFit="1" customWidth="1"/>
    <col min="29" max="16384" width="9" style="1"/>
  </cols>
  <sheetData>
    <row r="1" spans="1:27" ht="27.95" customHeight="1" x14ac:dyDescent="0.4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4.1" customHeight="1" x14ac:dyDescent="0.4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4.1" customHeight="1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14.1" customHeight="1" x14ac:dyDescent="0.4">
      <c r="A4" s="27" t="s">
        <v>0</v>
      </c>
      <c r="B4" s="33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56" t="s">
        <v>58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</row>
    <row r="5" spans="1:27" ht="13.5" customHeight="1" x14ac:dyDescent="0.4">
      <c r="A5" s="28"/>
      <c r="B5" s="34"/>
      <c r="C5" s="28"/>
      <c r="D5" s="28"/>
      <c r="E5" s="28"/>
      <c r="F5" s="28"/>
      <c r="G5" s="31"/>
      <c r="H5" s="31"/>
      <c r="I5" s="31"/>
      <c r="J5" s="31"/>
      <c r="K5" s="31"/>
      <c r="L5" s="31"/>
      <c r="M5" s="36" t="s">
        <v>60</v>
      </c>
      <c r="N5" s="25" t="s">
        <v>12</v>
      </c>
      <c r="O5" s="25" t="s">
        <v>13</v>
      </c>
      <c r="P5" s="25" t="s">
        <v>14</v>
      </c>
      <c r="Q5" s="25" t="s">
        <v>15</v>
      </c>
      <c r="R5" s="25" t="s">
        <v>16</v>
      </c>
      <c r="S5" s="25" t="s">
        <v>17</v>
      </c>
      <c r="T5" s="25" t="s">
        <v>18</v>
      </c>
      <c r="U5" s="25" t="s">
        <v>19</v>
      </c>
      <c r="V5" s="25" t="s">
        <v>20</v>
      </c>
      <c r="W5" s="25" t="s">
        <v>21</v>
      </c>
      <c r="X5" s="25" t="s">
        <v>22</v>
      </c>
      <c r="Y5" s="25" t="s">
        <v>23</v>
      </c>
      <c r="Z5" s="25" t="s">
        <v>24</v>
      </c>
      <c r="AA5" s="25" t="s">
        <v>25</v>
      </c>
    </row>
    <row r="6" spans="1:27" ht="14.1" customHeight="1" thickBot="1" x14ac:dyDescent="0.45">
      <c r="A6" s="29"/>
      <c r="B6" s="35"/>
      <c r="C6" s="29"/>
      <c r="D6" s="29"/>
      <c r="E6" s="29"/>
      <c r="F6" s="29"/>
      <c r="G6" s="32"/>
      <c r="H6" s="32"/>
      <c r="I6" s="32"/>
      <c r="J6" s="32"/>
      <c r="K6" s="32"/>
      <c r="L6" s="32"/>
      <c r="M6" s="37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4.1" customHeight="1" thickTop="1" x14ac:dyDescent="0.4">
      <c r="A7" s="38">
        <v>1</v>
      </c>
      <c r="B7" s="41" t="s">
        <v>38</v>
      </c>
      <c r="C7" s="5" t="s">
        <v>26</v>
      </c>
      <c r="D7" s="38">
        <v>188</v>
      </c>
      <c r="E7" s="38">
        <v>100</v>
      </c>
      <c r="F7" s="44"/>
      <c r="G7" s="38" t="s">
        <v>27</v>
      </c>
      <c r="H7" s="38" t="s">
        <v>27</v>
      </c>
      <c r="I7" s="38" t="s">
        <v>27</v>
      </c>
      <c r="J7" s="38" t="s">
        <v>27</v>
      </c>
      <c r="K7" s="38" t="s">
        <v>27</v>
      </c>
      <c r="L7" s="38" t="s">
        <v>27</v>
      </c>
      <c r="M7" s="6" t="s">
        <v>28</v>
      </c>
      <c r="N7" s="7">
        <v>44688</v>
      </c>
      <c r="O7" s="7">
        <v>32636</v>
      </c>
      <c r="P7" s="7">
        <v>26598</v>
      </c>
      <c r="Q7" s="7">
        <v>27801</v>
      </c>
      <c r="R7" s="7">
        <v>39292</v>
      </c>
      <c r="S7" s="7">
        <v>33272</v>
      </c>
      <c r="T7" s="7">
        <v>29664</v>
      </c>
      <c r="U7" s="7">
        <v>29959</v>
      </c>
      <c r="V7" s="7">
        <v>38032</v>
      </c>
      <c r="W7" s="7">
        <v>38643</v>
      </c>
      <c r="X7" s="7">
        <v>43455</v>
      </c>
      <c r="Y7" s="7">
        <v>38723</v>
      </c>
      <c r="Z7" s="7">
        <f t="shared" ref="Z7:Z10" si="0">SUM(N7:Y7)</f>
        <v>422763</v>
      </c>
      <c r="AA7" s="8"/>
    </row>
    <row r="8" spans="1:27" ht="14.1" customHeight="1" x14ac:dyDescent="0.4">
      <c r="A8" s="39"/>
      <c r="B8" s="42"/>
      <c r="C8" s="44" t="s">
        <v>29</v>
      </c>
      <c r="D8" s="39"/>
      <c r="E8" s="39"/>
      <c r="F8" s="44"/>
      <c r="G8" s="39"/>
      <c r="H8" s="39"/>
      <c r="I8" s="39"/>
      <c r="J8" s="39"/>
      <c r="K8" s="39"/>
      <c r="L8" s="39"/>
      <c r="M8" s="9" t="s">
        <v>30</v>
      </c>
      <c r="N8" s="10">
        <v>155</v>
      </c>
      <c r="O8" s="10">
        <v>135</v>
      </c>
      <c r="P8" s="10">
        <v>81</v>
      </c>
      <c r="Q8" s="10">
        <v>117</v>
      </c>
      <c r="R8" s="10">
        <v>148</v>
      </c>
      <c r="S8" s="10">
        <v>145</v>
      </c>
      <c r="T8" s="10">
        <v>122</v>
      </c>
      <c r="U8" s="10">
        <v>101</v>
      </c>
      <c r="V8" s="10">
        <v>188</v>
      </c>
      <c r="W8" s="10">
        <v>156</v>
      </c>
      <c r="X8" s="10">
        <v>149</v>
      </c>
      <c r="Y8" s="10">
        <v>146</v>
      </c>
      <c r="Z8" s="10"/>
      <c r="AA8" s="11">
        <f>MAX(N8:Y8)</f>
        <v>188</v>
      </c>
    </row>
    <row r="9" spans="1:27" ht="14.1" customHeight="1" x14ac:dyDescent="0.4">
      <c r="A9" s="40"/>
      <c r="B9" s="43"/>
      <c r="C9" s="45"/>
      <c r="D9" s="40"/>
      <c r="E9" s="40"/>
      <c r="F9" s="15"/>
      <c r="G9" s="40"/>
      <c r="H9" s="40"/>
      <c r="I9" s="40"/>
      <c r="J9" s="40"/>
      <c r="K9" s="40"/>
      <c r="L9" s="40"/>
      <c r="M9" s="16" t="s">
        <v>64</v>
      </c>
      <c r="N9" s="17">
        <v>946115.76</v>
      </c>
      <c r="O9" s="17">
        <v>761238.08</v>
      </c>
      <c r="P9" s="17">
        <v>668615.16</v>
      </c>
      <c r="Q9" s="17">
        <v>691406.37</v>
      </c>
      <c r="R9" s="17">
        <v>909312.76</v>
      </c>
      <c r="S9" s="17">
        <v>786357.5</v>
      </c>
      <c r="T9" s="17">
        <v>722162.07</v>
      </c>
      <c r="U9" s="17">
        <v>696607.84</v>
      </c>
      <c r="V9" s="17">
        <v>844012.72</v>
      </c>
      <c r="W9" s="17">
        <v>826384.53</v>
      </c>
      <c r="X9" s="17">
        <v>894474.33000000007</v>
      </c>
      <c r="Y9" s="17">
        <v>827516.53</v>
      </c>
      <c r="Z9" s="17">
        <f>SUM(N9:Y9)</f>
        <v>9574203.6500000004</v>
      </c>
      <c r="AA9" s="18"/>
    </row>
    <row r="10" spans="1:27" ht="14.1" customHeight="1" x14ac:dyDescent="0.4">
      <c r="A10" s="48">
        <v>2</v>
      </c>
      <c r="B10" s="50" t="s">
        <v>57</v>
      </c>
      <c r="C10" s="48" t="s">
        <v>31</v>
      </c>
      <c r="D10" s="48">
        <v>311</v>
      </c>
      <c r="E10" s="48">
        <v>100</v>
      </c>
      <c r="F10" s="48"/>
      <c r="G10" s="48" t="s">
        <v>32</v>
      </c>
      <c r="H10" s="48" t="s">
        <v>32</v>
      </c>
      <c r="I10" s="48" t="s">
        <v>32</v>
      </c>
      <c r="J10" s="48" t="s">
        <v>32</v>
      </c>
      <c r="K10" s="48" t="s">
        <v>32</v>
      </c>
      <c r="L10" s="48" t="s">
        <v>32</v>
      </c>
      <c r="M10" s="9" t="s">
        <v>28</v>
      </c>
      <c r="N10" s="10">
        <v>40796</v>
      </c>
      <c r="O10" s="10">
        <v>32787</v>
      </c>
      <c r="P10" s="10">
        <v>35721</v>
      </c>
      <c r="Q10" s="10">
        <v>45413</v>
      </c>
      <c r="R10" s="10">
        <v>39944</v>
      </c>
      <c r="S10" s="10">
        <v>34831</v>
      </c>
      <c r="T10" s="10">
        <v>39387</v>
      </c>
      <c r="U10" s="10">
        <v>48194</v>
      </c>
      <c r="V10" s="10">
        <v>56475</v>
      </c>
      <c r="W10" s="10">
        <v>63234</v>
      </c>
      <c r="X10" s="10">
        <v>55196</v>
      </c>
      <c r="Y10" s="10">
        <v>46773</v>
      </c>
      <c r="Z10" s="10">
        <f t="shared" si="0"/>
        <v>538751</v>
      </c>
      <c r="AA10" s="9"/>
    </row>
    <row r="11" spans="1:27" ht="14.1" customHeight="1" x14ac:dyDescent="0.4">
      <c r="A11" s="39"/>
      <c r="B11" s="51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9" t="s">
        <v>30</v>
      </c>
      <c r="N11" s="10">
        <v>150</v>
      </c>
      <c r="O11" s="10">
        <v>115</v>
      </c>
      <c r="P11" s="10">
        <v>118</v>
      </c>
      <c r="Q11" s="10">
        <v>199</v>
      </c>
      <c r="R11" s="10">
        <v>190</v>
      </c>
      <c r="S11" s="10">
        <v>144</v>
      </c>
      <c r="T11" s="10">
        <v>173</v>
      </c>
      <c r="U11" s="10">
        <v>233</v>
      </c>
      <c r="V11" s="10">
        <v>233</v>
      </c>
      <c r="W11" s="10">
        <v>311</v>
      </c>
      <c r="X11" s="10">
        <v>261</v>
      </c>
      <c r="Y11" s="10">
        <v>248</v>
      </c>
      <c r="Z11" s="10"/>
      <c r="AA11" s="11">
        <f>MAX(N11:Y11)</f>
        <v>311</v>
      </c>
    </row>
    <row r="12" spans="1:27" ht="14.1" customHeight="1" x14ac:dyDescent="0.4">
      <c r="A12" s="39"/>
      <c r="B12" s="5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6" t="s">
        <v>64</v>
      </c>
      <c r="N12" s="17">
        <v>992289.24</v>
      </c>
      <c r="O12" s="17">
        <v>872293.47</v>
      </c>
      <c r="P12" s="17">
        <v>917666.42</v>
      </c>
      <c r="Q12" s="17">
        <v>1108988.69</v>
      </c>
      <c r="R12" s="17">
        <v>1023998.51</v>
      </c>
      <c r="S12" s="17">
        <v>943026.21000000008</v>
      </c>
      <c r="T12" s="17">
        <v>971600.85</v>
      </c>
      <c r="U12" s="17">
        <v>1101602.9200000002</v>
      </c>
      <c r="V12" s="17">
        <v>1230795.4000000001</v>
      </c>
      <c r="W12" s="17">
        <v>1383389.69</v>
      </c>
      <c r="X12" s="17">
        <v>1261396.1200000001</v>
      </c>
      <c r="Y12" s="17">
        <v>1133612.3599999999</v>
      </c>
      <c r="Z12" s="17">
        <f>SUM(N12:Y12)</f>
        <v>12940659.879999999</v>
      </c>
      <c r="AA12" s="17"/>
    </row>
    <row r="13" spans="1:27" ht="14.1" customHeight="1" x14ac:dyDescent="0.4">
      <c r="A13" s="39"/>
      <c r="B13" s="51"/>
      <c r="C13" s="4" t="s">
        <v>33</v>
      </c>
      <c r="D13" s="48">
        <v>367</v>
      </c>
      <c r="E13" s="50" t="s">
        <v>59</v>
      </c>
      <c r="F13" s="48"/>
      <c r="G13" s="48" t="s">
        <v>27</v>
      </c>
      <c r="H13" s="48" t="s">
        <v>27</v>
      </c>
      <c r="I13" s="48" t="s">
        <v>27</v>
      </c>
      <c r="J13" s="48" t="s">
        <v>27</v>
      </c>
      <c r="K13" s="48" t="s">
        <v>27</v>
      </c>
      <c r="L13" s="48" t="s">
        <v>27</v>
      </c>
      <c r="M13" s="9" t="s">
        <v>28</v>
      </c>
      <c r="N13" s="10">
        <v>41021</v>
      </c>
      <c r="O13" s="10">
        <v>16263</v>
      </c>
      <c r="P13" s="10">
        <v>14719</v>
      </c>
      <c r="Q13" s="10">
        <v>12559</v>
      </c>
      <c r="R13" s="10">
        <v>11281</v>
      </c>
      <c r="S13" s="10">
        <v>11770</v>
      </c>
      <c r="T13" s="10">
        <v>11034</v>
      </c>
      <c r="U13" s="10">
        <v>18288</v>
      </c>
      <c r="V13" s="10">
        <v>22888</v>
      </c>
      <c r="W13" s="10">
        <v>41256</v>
      </c>
      <c r="X13" s="10">
        <v>40056</v>
      </c>
      <c r="Y13" s="10">
        <v>42132</v>
      </c>
      <c r="Z13" s="10">
        <f>SUM(N13:Y13)</f>
        <v>283267</v>
      </c>
      <c r="AA13" s="9"/>
    </row>
    <row r="14" spans="1:27" ht="14.1" customHeight="1" x14ac:dyDescent="0.4">
      <c r="A14" s="39"/>
      <c r="B14" s="51"/>
      <c r="C14" s="44" t="s">
        <v>34</v>
      </c>
      <c r="D14" s="39"/>
      <c r="E14" s="51"/>
      <c r="F14" s="39"/>
      <c r="G14" s="39"/>
      <c r="H14" s="39"/>
      <c r="I14" s="39"/>
      <c r="J14" s="39"/>
      <c r="K14" s="39"/>
      <c r="L14" s="39"/>
      <c r="M14" s="9" t="s">
        <v>30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</row>
    <row r="15" spans="1:27" ht="14.1" customHeight="1" x14ac:dyDescent="0.4">
      <c r="A15" s="40"/>
      <c r="B15" s="52"/>
      <c r="C15" s="45"/>
      <c r="D15" s="40"/>
      <c r="E15" s="52"/>
      <c r="F15" s="40"/>
      <c r="G15" s="40"/>
      <c r="H15" s="40"/>
      <c r="I15" s="40"/>
      <c r="J15" s="40"/>
      <c r="K15" s="40"/>
      <c r="L15" s="40"/>
      <c r="M15" s="16" t="s">
        <v>64</v>
      </c>
      <c r="N15" s="17">
        <v>539383.82999999996</v>
      </c>
      <c r="O15" s="17">
        <v>271254.69</v>
      </c>
      <c r="P15" s="17">
        <v>254533.16999999998</v>
      </c>
      <c r="Q15" s="17">
        <v>231140.37</v>
      </c>
      <c r="R15" s="17">
        <v>217299.63</v>
      </c>
      <c r="S15" s="17">
        <v>222595.5</v>
      </c>
      <c r="T15" s="17">
        <v>214624.62</v>
      </c>
      <c r="U15" s="17">
        <v>293185.44</v>
      </c>
      <c r="V15" s="17">
        <v>343003.44</v>
      </c>
      <c r="W15" s="17">
        <v>541928.88</v>
      </c>
      <c r="X15" s="17">
        <v>528932.88</v>
      </c>
      <c r="Y15" s="17">
        <v>551415.96</v>
      </c>
      <c r="Z15" s="17">
        <f>SUM(N15:Y15)</f>
        <v>4209298.41</v>
      </c>
      <c r="AA15" s="18"/>
    </row>
    <row r="16" spans="1:27" ht="14.1" customHeight="1" x14ac:dyDescent="0.4">
      <c r="A16" s="48">
        <v>3</v>
      </c>
      <c r="B16" s="49" t="s">
        <v>39</v>
      </c>
      <c r="C16" s="48" t="s">
        <v>31</v>
      </c>
      <c r="D16" s="48">
        <v>110</v>
      </c>
      <c r="E16" s="48">
        <v>100</v>
      </c>
      <c r="F16" s="48"/>
      <c r="G16" s="48" t="s">
        <v>27</v>
      </c>
      <c r="H16" s="48" t="s">
        <v>27</v>
      </c>
      <c r="I16" s="48" t="s">
        <v>27</v>
      </c>
      <c r="J16" s="48" t="s">
        <v>27</v>
      </c>
      <c r="K16" s="48" t="s">
        <v>27</v>
      </c>
      <c r="L16" s="48" t="s">
        <v>27</v>
      </c>
      <c r="M16" s="9" t="s">
        <v>28</v>
      </c>
      <c r="N16" s="10">
        <v>13067</v>
      </c>
      <c r="O16" s="10">
        <v>9937</v>
      </c>
      <c r="P16" s="10">
        <v>9967</v>
      </c>
      <c r="Q16" s="10">
        <v>12495</v>
      </c>
      <c r="R16" s="10">
        <v>10830</v>
      </c>
      <c r="S16" s="10">
        <v>9736</v>
      </c>
      <c r="T16" s="10">
        <v>11097</v>
      </c>
      <c r="U16" s="10">
        <v>18524</v>
      </c>
      <c r="V16" s="10">
        <v>24855</v>
      </c>
      <c r="W16" s="10">
        <v>28198</v>
      </c>
      <c r="X16" s="10">
        <v>26775</v>
      </c>
      <c r="Y16" s="10">
        <v>20333</v>
      </c>
      <c r="Z16" s="10">
        <f>SUM(N16:Y16)</f>
        <v>195814</v>
      </c>
      <c r="AA16" s="9"/>
    </row>
    <row r="17" spans="1:27" ht="14.1" customHeight="1" x14ac:dyDescent="0.4">
      <c r="A17" s="39"/>
      <c r="B17" s="42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9" t="s">
        <v>30</v>
      </c>
      <c r="N17" s="10">
        <v>86</v>
      </c>
      <c r="O17" s="10">
        <v>45</v>
      </c>
      <c r="P17" s="10">
        <v>45</v>
      </c>
      <c r="Q17" s="10">
        <v>64</v>
      </c>
      <c r="R17" s="10">
        <v>61</v>
      </c>
      <c r="S17" s="10">
        <v>47</v>
      </c>
      <c r="T17" s="10">
        <v>50</v>
      </c>
      <c r="U17" s="10">
        <v>96</v>
      </c>
      <c r="V17" s="10">
        <v>95</v>
      </c>
      <c r="W17" s="10">
        <v>110</v>
      </c>
      <c r="X17" s="10">
        <v>103</v>
      </c>
      <c r="Y17" s="10">
        <v>95</v>
      </c>
      <c r="Z17" s="10"/>
      <c r="AA17" s="11">
        <f>MAX(N17:Y17)</f>
        <v>110</v>
      </c>
    </row>
    <row r="18" spans="1:27" ht="14.1" customHeight="1" x14ac:dyDescent="0.4">
      <c r="A18" s="40"/>
      <c r="B18" s="4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16" t="s">
        <v>64</v>
      </c>
      <c r="N18" s="17">
        <v>317354.20999999996</v>
      </c>
      <c r="O18" s="17">
        <v>279066.82</v>
      </c>
      <c r="P18" s="17">
        <v>279426.02999999997</v>
      </c>
      <c r="Q18" s="17">
        <v>332398.47000000003</v>
      </c>
      <c r="R18" s="17">
        <v>305967.74</v>
      </c>
      <c r="S18" s="17">
        <v>288190.84999999998</v>
      </c>
      <c r="T18" s="17">
        <v>292848.02</v>
      </c>
      <c r="U18" s="17">
        <v>372533.56</v>
      </c>
      <c r="V18" s="17">
        <v>444974.74</v>
      </c>
      <c r="W18" s="17">
        <v>484209.07999999996</v>
      </c>
      <c r="X18" s="17">
        <v>465947.07000000007</v>
      </c>
      <c r="Y18" s="22">
        <v>402066.2</v>
      </c>
      <c r="Z18" s="17">
        <f>SUM(N18:Y18)</f>
        <v>4264982.790000001</v>
      </c>
      <c r="AA18" s="18"/>
    </row>
    <row r="19" spans="1:27" ht="14.1" customHeight="1" x14ac:dyDescent="0.4">
      <c r="A19" s="48">
        <v>4</v>
      </c>
      <c r="B19" s="49" t="s">
        <v>40</v>
      </c>
      <c r="C19" s="48" t="s">
        <v>35</v>
      </c>
      <c r="D19" s="48">
        <v>179</v>
      </c>
      <c r="E19" s="48">
        <v>100</v>
      </c>
      <c r="F19" s="48"/>
      <c r="G19" s="48" t="s">
        <v>27</v>
      </c>
      <c r="H19" s="48" t="s">
        <v>27</v>
      </c>
      <c r="I19" s="48" t="s">
        <v>27</v>
      </c>
      <c r="J19" s="48" t="s">
        <v>27</v>
      </c>
      <c r="K19" s="48" t="s">
        <v>27</v>
      </c>
      <c r="L19" s="48" t="s">
        <v>27</v>
      </c>
      <c r="M19" s="9" t="s">
        <v>28</v>
      </c>
      <c r="N19" s="12">
        <v>0</v>
      </c>
      <c r="O19" s="10">
        <v>730</v>
      </c>
      <c r="P19" s="10">
        <v>672</v>
      </c>
      <c r="Q19" s="10">
        <v>675</v>
      </c>
      <c r="R19" s="10">
        <v>728</v>
      </c>
      <c r="S19" s="10">
        <v>727</v>
      </c>
      <c r="T19" s="10">
        <v>684</v>
      </c>
      <c r="U19" s="10">
        <v>399</v>
      </c>
      <c r="V19" s="12">
        <v>0</v>
      </c>
      <c r="W19" s="12">
        <v>0</v>
      </c>
      <c r="X19" s="12">
        <v>0</v>
      </c>
      <c r="Y19" s="12">
        <v>0</v>
      </c>
      <c r="Z19" s="10">
        <f t="shared" ref="Z19:Z53" si="1">SUM(N19:Y19)</f>
        <v>4615</v>
      </c>
      <c r="AA19" s="9"/>
    </row>
    <row r="20" spans="1:27" ht="14.1" customHeight="1" x14ac:dyDescent="0.4">
      <c r="A20" s="39"/>
      <c r="B20" s="4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9" t="s">
        <v>30</v>
      </c>
      <c r="N20" s="12">
        <v>0</v>
      </c>
      <c r="O20" s="10"/>
      <c r="P20" s="10"/>
      <c r="Q20" s="10"/>
      <c r="R20" s="10"/>
      <c r="S20" s="10"/>
      <c r="T20" s="10"/>
      <c r="U20" s="10"/>
      <c r="V20" s="12">
        <v>0</v>
      </c>
      <c r="W20" s="12">
        <v>0</v>
      </c>
      <c r="X20" s="12">
        <v>0</v>
      </c>
      <c r="Y20" s="12">
        <v>0</v>
      </c>
      <c r="Z20" s="10"/>
      <c r="AA20" s="11"/>
    </row>
    <row r="21" spans="1:27" ht="14.1" customHeight="1" x14ac:dyDescent="0.4">
      <c r="A21" s="40"/>
      <c r="B21" s="4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16" t="s">
        <v>64</v>
      </c>
      <c r="N21" s="19">
        <v>0</v>
      </c>
      <c r="O21" s="17">
        <v>29958.35</v>
      </c>
      <c r="P21" s="17">
        <v>99062.88</v>
      </c>
      <c r="Q21" s="17">
        <v>99189.52</v>
      </c>
      <c r="R21" s="17">
        <v>100144.8</v>
      </c>
      <c r="S21" s="17">
        <v>100133.64000000001</v>
      </c>
      <c r="T21" s="17">
        <v>99573.52</v>
      </c>
      <c r="U21" s="17">
        <v>73893.88</v>
      </c>
      <c r="V21" s="19">
        <v>0</v>
      </c>
      <c r="W21" s="19">
        <v>0</v>
      </c>
      <c r="X21" s="19">
        <v>0</v>
      </c>
      <c r="Y21" s="19">
        <v>0</v>
      </c>
      <c r="Z21" s="17">
        <f>SUM(N21:Y21)</f>
        <v>601956.59</v>
      </c>
      <c r="AA21" s="18"/>
    </row>
    <row r="22" spans="1:27" ht="14.1" customHeight="1" x14ac:dyDescent="0.4">
      <c r="A22" s="48">
        <v>5</v>
      </c>
      <c r="B22" s="53" t="s">
        <v>41</v>
      </c>
      <c r="C22" s="48" t="s">
        <v>35</v>
      </c>
      <c r="D22" s="48">
        <v>195</v>
      </c>
      <c r="E22" s="48">
        <v>100</v>
      </c>
      <c r="F22" s="48"/>
      <c r="G22" s="48" t="s">
        <v>27</v>
      </c>
      <c r="H22" s="48" t="s">
        <v>27</v>
      </c>
      <c r="I22" s="48" t="s">
        <v>27</v>
      </c>
      <c r="J22" s="48" t="s">
        <v>27</v>
      </c>
      <c r="K22" s="48" t="s">
        <v>27</v>
      </c>
      <c r="L22" s="48" t="s">
        <v>27</v>
      </c>
      <c r="M22" s="9" t="s">
        <v>28</v>
      </c>
      <c r="N22" s="12">
        <v>0</v>
      </c>
      <c r="O22" s="10">
        <v>2011</v>
      </c>
      <c r="P22" s="10">
        <v>2532</v>
      </c>
      <c r="Q22" s="10">
        <v>2219</v>
      </c>
      <c r="R22" s="10">
        <v>2057</v>
      </c>
      <c r="S22" s="10">
        <v>3233</v>
      </c>
      <c r="T22" s="10">
        <v>2101</v>
      </c>
      <c r="U22" s="10">
        <v>7915</v>
      </c>
      <c r="V22" s="12">
        <v>0</v>
      </c>
      <c r="W22" s="12">
        <v>0</v>
      </c>
      <c r="X22" s="12">
        <v>0</v>
      </c>
      <c r="Y22" s="12">
        <v>0</v>
      </c>
      <c r="Z22" s="10">
        <f>SUM(N22:Y22)</f>
        <v>22068</v>
      </c>
      <c r="AA22" s="9"/>
    </row>
    <row r="23" spans="1:27" ht="14.1" customHeight="1" x14ac:dyDescent="0.4">
      <c r="A23" s="39"/>
      <c r="B23" s="54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9" t="s">
        <v>30</v>
      </c>
      <c r="N23" s="12"/>
      <c r="O23" s="10"/>
      <c r="P23" s="10"/>
      <c r="Q23" s="10"/>
      <c r="R23" s="10"/>
      <c r="S23" s="10"/>
      <c r="T23" s="10"/>
      <c r="U23" s="10"/>
      <c r="V23" s="12">
        <v>0</v>
      </c>
      <c r="W23" s="12">
        <v>0</v>
      </c>
      <c r="X23" s="12">
        <v>0</v>
      </c>
      <c r="Y23" s="12">
        <v>0</v>
      </c>
      <c r="Z23" s="10"/>
      <c r="AA23" s="11"/>
    </row>
    <row r="24" spans="1:27" ht="14.1" customHeight="1" x14ac:dyDescent="0.4">
      <c r="A24" s="40"/>
      <c r="B24" s="5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16" t="s">
        <v>64</v>
      </c>
      <c r="N24" s="19">
        <v>0</v>
      </c>
      <c r="O24" s="17">
        <v>42339.49</v>
      </c>
      <c r="P24" s="17">
        <v>126780.96</v>
      </c>
      <c r="Q24" s="17">
        <v>123761.16</v>
      </c>
      <c r="R24" s="17">
        <v>123201.72</v>
      </c>
      <c r="S24" s="17">
        <v>136325.88</v>
      </c>
      <c r="T24" s="17">
        <v>123495.56</v>
      </c>
      <c r="U24" s="17">
        <v>161930.58000000002</v>
      </c>
      <c r="V24" s="19">
        <v>0</v>
      </c>
      <c r="W24" s="19">
        <v>0</v>
      </c>
      <c r="X24" s="19">
        <v>0</v>
      </c>
      <c r="Y24" s="19">
        <v>0</v>
      </c>
      <c r="Z24" s="17">
        <f>SUM(N24:Y24)</f>
        <v>837835.35000000009</v>
      </c>
      <c r="AA24" s="18"/>
    </row>
    <row r="25" spans="1:27" ht="14.1" customHeight="1" x14ac:dyDescent="0.4">
      <c r="A25" s="48">
        <v>6</v>
      </c>
      <c r="B25" s="50" t="s">
        <v>42</v>
      </c>
      <c r="C25" s="48" t="s">
        <v>37</v>
      </c>
      <c r="D25" s="48">
        <v>24</v>
      </c>
      <c r="E25" s="48">
        <v>100</v>
      </c>
      <c r="F25" s="48"/>
      <c r="G25" s="48" t="s">
        <v>27</v>
      </c>
      <c r="H25" s="48" t="s">
        <v>27</v>
      </c>
      <c r="I25" s="48" t="s">
        <v>27</v>
      </c>
      <c r="J25" s="48" t="s">
        <v>27</v>
      </c>
      <c r="K25" s="48" t="s">
        <v>27</v>
      </c>
      <c r="L25" s="48" t="s">
        <v>27</v>
      </c>
      <c r="M25" s="9" t="s">
        <v>28</v>
      </c>
      <c r="N25" s="10">
        <v>10947</v>
      </c>
      <c r="O25" s="10">
        <v>9795</v>
      </c>
      <c r="P25" s="10">
        <v>10424</v>
      </c>
      <c r="Q25" s="10">
        <v>10083</v>
      </c>
      <c r="R25" s="10">
        <v>10551</v>
      </c>
      <c r="S25" s="10">
        <v>10720</v>
      </c>
      <c r="T25" s="10">
        <v>10268</v>
      </c>
      <c r="U25" s="10">
        <v>10698</v>
      </c>
      <c r="V25" s="10">
        <v>9819</v>
      </c>
      <c r="W25" s="10">
        <v>10096</v>
      </c>
      <c r="X25" s="10">
        <v>10273</v>
      </c>
      <c r="Y25" s="10">
        <v>9253</v>
      </c>
      <c r="Z25" s="10">
        <f>SUM(N25:Y25)</f>
        <v>122927</v>
      </c>
      <c r="AA25" s="9"/>
    </row>
    <row r="26" spans="1:27" ht="14.1" customHeight="1" x14ac:dyDescent="0.4">
      <c r="A26" s="39"/>
      <c r="B26" s="5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9" t="s">
        <v>30</v>
      </c>
      <c r="N26" s="10">
        <v>22</v>
      </c>
      <c r="O26" s="10">
        <v>19</v>
      </c>
      <c r="P26" s="10">
        <v>22</v>
      </c>
      <c r="Q26" s="10">
        <v>22</v>
      </c>
      <c r="R26" s="10">
        <v>23</v>
      </c>
      <c r="S26" s="10">
        <v>23</v>
      </c>
      <c r="T26" s="10">
        <v>21</v>
      </c>
      <c r="U26" s="10">
        <v>24</v>
      </c>
      <c r="V26" s="10">
        <v>21</v>
      </c>
      <c r="W26" s="10">
        <v>23</v>
      </c>
      <c r="X26" s="10">
        <v>21</v>
      </c>
      <c r="Y26" s="10">
        <v>23</v>
      </c>
      <c r="Z26" s="10"/>
      <c r="AA26" s="11">
        <f t="shared" ref="AA26" si="2">MAX(N26:Y26)</f>
        <v>24</v>
      </c>
    </row>
    <row r="27" spans="1:27" ht="14.1" customHeight="1" x14ac:dyDescent="0.4">
      <c r="A27" s="40"/>
      <c r="B27" s="5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16" t="s">
        <v>64</v>
      </c>
      <c r="N27" s="17">
        <v>188002.32</v>
      </c>
      <c r="O27" s="17">
        <v>170768.40000000002</v>
      </c>
      <c r="P27" s="17">
        <v>180178.24000000002</v>
      </c>
      <c r="Q27" s="17">
        <v>39479.160000000003</v>
      </c>
      <c r="R27" s="17">
        <v>194996.87999999998</v>
      </c>
      <c r="S27" s="17">
        <v>197714.4</v>
      </c>
      <c r="T27" s="17">
        <v>188912.96</v>
      </c>
      <c r="U27" s="17">
        <v>186480.47999999998</v>
      </c>
      <c r="V27" s="17">
        <v>173330.63999999998</v>
      </c>
      <c r="W27" s="17">
        <v>177474.56</v>
      </c>
      <c r="X27" s="17">
        <v>180122.47999999998</v>
      </c>
      <c r="Y27" s="17">
        <v>164863.28</v>
      </c>
      <c r="Z27" s="17">
        <f>SUM(N27:Y27)</f>
        <v>2042323.8</v>
      </c>
      <c r="AA27" s="18"/>
    </row>
    <row r="28" spans="1:27" ht="14.1" customHeight="1" x14ac:dyDescent="0.4">
      <c r="A28" s="48">
        <v>7</v>
      </c>
      <c r="B28" s="50" t="s">
        <v>43</v>
      </c>
      <c r="C28" s="48" t="s">
        <v>37</v>
      </c>
      <c r="D28" s="48">
        <v>131</v>
      </c>
      <c r="E28" s="50" t="s">
        <v>59</v>
      </c>
      <c r="F28" s="48"/>
      <c r="G28" s="48" t="s">
        <v>27</v>
      </c>
      <c r="H28" s="48" t="s">
        <v>27</v>
      </c>
      <c r="I28" s="48" t="s">
        <v>27</v>
      </c>
      <c r="J28" s="48" t="s">
        <v>27</v>
      </c>
      <c r="K28" s="48" t="s">
        <v>27</v>
      </c>
      <c r="L28" s="48" t="s">
        <v>27</v>
      </c>
      <c r="M28" s="9" t="s">
        <v>28</v>
      </c>
      <c r="N28" s="12">
        <v>0</v>
      </c>
      <c r="O28" s="12">
        <v>0</v>
      </c>
      <c r="P28" s="10">
        <v>971</v>
      </c>
      <c r="Q28" s="10">
        <v>1664</v>
      </c>
      <c r="R28" s="10">
        <v>1919</v>
      </c>
      <c r="S28" s="10">
        <v>1456</v>
      </c>
      <c r="T28" s="10">
        <v>1656</v>
      </c>
      <c r="U28" s="10">
        <v>5803</v>
      </c>
      <c r="V28" s="10">
        <v>1881</v>
      </c>
      <c r="W28" s="10">
        <v>2149</v>
      </c>
      <c r="X28" s="10">
        <v>2792</v>
      </c>
      <c r="Y28" s="10">
        <v>2049</v>
      </c>
      <c r="Z28" s="10">
        <f>SUM(N28:Y28)</f>
        <v>22340</v>
      </c>
      <c r="AA28" s="9"/>
    </row>
    <row r="29" spans="1:27" ht="14.1" customHeight="1" x14ac:dyDescent="0.4">
      <c r="A29" s="39"/>
      <c r="B29" s="51"/>
      <c r="C29" s="39"/>
      <c r="D29" s="39"/>
      <c r="E29" s="51"/>
      <c r="F29" s="39"/>
      <c r="G29" s="39"/>
      <c r="H29" s="39"/>
      <c r="I29" s="39"/>
      <c r="J29" s="39"/>
      <c r="K29" s="39"/>
      <c r="L29" s="39"/>
      <c r="M29" s="9" t="s">
        <v>30</v>
      </c>
      <c r="N29" s="12">
        <v>0</v>
      </c>
      <c r="O29" s="12">
        <v>0</v>
      </c>
      <c r="P29" s="10">
        <v>20</v>
      </c>
      <c r="Q29" s="10">
        <v>6</v>
      </c>
      <c r="R29" s="10">
        <v>3</v>
      </c>
      <c r="S29" s="10">
        <v>4</v>
      </c>
      <c r="T29" s="10">
        <v>73</v>
      </c>
      <c r="U29" s="10">
        <v>131</v>
      </c>
      <c r="V29" s="10">
        <v>4</v>
      </c>
      <c r="W29" s="10">
        <v>6</v>
      </c>
      <c r="X29" s="10">
        <v>6</v>
      </c>
      <c r="Y29" s="10">
        <v>5</v>
      </c>
      <c r="Z29" s="10"/>
      <c r="AA29" s="11">
        <f t="shared" ref="AA29" si="3">MAX(N29:Y29)</f>
        <v>131</v>
      </c>
    </row>
    <row r="30" spans="1:27" ht="14.1" customHeight="1" x14ac:dyDescent="0.4">
      <c r="A30" s="39"/>
      <c r="B30" s="51"/>
      <c r="C30" s="39"/>
      <c r="D30" s="39"/>
      <c r="E30" s="51"/>
      <c r="F30" s="39"/>
      <c r="G30" s="39"/>
      <c r="H30" s="39"/>
      <c r="I30" s="39"/>
      <c r="J30" s="39"/>
      <c r="K30" s="39"/>
      <c r="L30" s="39"/>
      <c r="M30" s="9" t="s">
        <v>36</v>
      </c>
      <c r="N30" s="12">
        <v>0</v>
      </c>
      <c r="O30" s="12">
        <v>0</v>
      </c>
      <c r="P30" s="10">
        <v>100</v>
      </c>
      <c r="Q30" s="10">
        <v>100</v>
      </c>
      <c r="R30" s="10">
        <v>100</v>
      </c>
      <c r="S30" s="10">
        <v>100</v>
      </c>
      <c r="T30" s="10">
        <v>100</v>
      </c>
      <c r="U30" s="10">
        <v>98</v>
      </c>
      <c r="V30" s="10">
        <v>100</v>
      </c>
      <c r="W30" s="10">
        <v>100</v>
      </c>
      <c r="X30" s="10">
        <v>100</v>
      </c>
      <c r="Y30" s="10">
        <v>100</v>
      </c>
      <c r="Z30" s="10"/>
      <c r="AA30" s="11"/>
    </row>
    <row r="31" spans="1:27" ht="14.1" customHeight="1" x14ac:dyDescent="0.4">
      <c r="A31" s="40"/>
      <c r="B31" s="52"/>
      <c r="C31" s="40"/>
      <c r="D31" s="40"/>
      <c r="E31" s="52"/>
      <c r="F31" s="40"/>
      <c r="G31" s="40"/>
      <c r="H31" s="40"/>
      <c r="I31" s="40"/>
      <c r="J31" s="40"/>
      <c r="K31" s="40"/>
      <c r="L31" s="40"/>
      <c r="M31" s="16" t="s">
        <v>64</v>
      </c>
      <c r="N31" s="19">
        <v>0</v>
      </c>
      <c r="O31" s="19">
        <v>0</v>
      </c>
      <c r="P31" s="17">
        <v>28740.35</v>
      </c>
      <c r="Q31" s="17">
        <v>47174.080000000002</v>
      </c>
      <c r="R31" s="17">
        <v>52889.520000000004</v>
      </c>
      <c r="S31" s="17">
        <v>45444.479999999996</v>
      </c>
      <c r="T31" s="17">
        <v>106797.76000000001</v>
      </c>
      <c r="U31" s="17">
        <v>234518</v>
      </c>
      <c r="V31" s="17">
        <v>172449.36000000002</v>
      </c>
      <c r="W31" s="17">
        <v>176458.64</v>
      </c>
      <c r="X31" s="17">
        <v>186077.92</v>
      </c>
      <c r="Y31" s="17">
        <v>174962.64</v>
      </c>
      <c r="Z31" s="17">
        <f>SUM(N31:Y31)</f>
        <v>1225512.75</v>
      </c>
      <c r="AA31" s="18"/>
    </row>
    <row r="32" spans="1:27" ht="14.1" customHeight="1" x14ac:dyDescent="0.4">
      <c r="A32" s="48">
        <v>8</v>
      </c>
      <c r="B32" s="49" t="s">
        <v>44</v>
      </c>
      <c r="C32" s="48" t="s">
        <v>31</v>
      </c>
      <c r="D32" s="48">
        <v>76</v>
      </c>
      <c r="E32" s="48">
        <v>100</v>
      </c>
      <c r="F32" s="48"/>
      <c r="G32" s="48" t="s">
        <v>27</v>
      </c>
      <c r="H32" s="48" t="s">
        <v>27</v>
      </c>
      <c r="I32" s="48" t="s">
        <v>27</v>
      </c>
      <c r="J32" s="48" t="s">
        <v>27</v>
      </c>
      <c r="K32" s="48" t="s">
        <v>27</v>
      </c>
      <c r="L32" s="48" t="s">
        <v>27</v>
      </c>
      <c r="M32" s="9" t="s">
        <v>28</v>
      </c>
      <c r="N32" s="10">
        <v>13803</v>
      </c>
      <c r="O32" s="10">
        <v>10600</v>
      </c>
      <c r="P32" s="10">
        <v>9744</v>
      </c>
      <c r="Q32" s="10">
        <v>11293</v>
      </c>
      <c r="R32" s="10">
        <v>10821</v>
      </c>
      <c r="S32" s="10">
        <v>9135</v>
      </c>
      <c r="T32" s="10">
        <v>10347</v>
      </c>
      <c r="U32" s="10">
        <v>10610</v>
      </c>
      <c r="V32" s="10">
        <v>12834</v>
      </c>
      <c r="W32" s="10">
        <v>13103</v>
      </c>
      <c r="X32" s="10">
        <v>15583</v>
      </c>
      <c r="Y32" s="10">
        <v>13691</v>
      </c>
      <c r="Z32" s="10">
        <f>SUM(N32:Y32)</f>
        <v>141564</v>
      </c>
      <c r="AA32" s="9"/>
    </row>
    <row r="33" spans="1:27" ht="14.1" customHeight="1" x14ac:dyDescent="0.4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9" t="s">
        <v>30</v>
      </c>
      <c r="N33" s="10">
        <v>67</v>
      </c>
      <c r="O33" s="10">
        <v>44</v>
      </c>
      <c r="P33" s="10">
        <v>48</v>
      </c>
      <c r="Q33" s="10">
        <v>46</v>
      </c>
      <c r="R33" s="10">
        <v>64</v>
      </c>
      <c r="S33" s="10">
        <v>48</v>
      </c>
      <c r="T33" s="10">
        <v>50</v>
      </c>
      <c r="U33" s="10">
        <v>52</v>
      </c>
      <c r="V33" s="10">
        <v>60</v>
      </c>
      <c r="W33" s="10">
        <v>64</v>
      </c>
      <c r="X33" s="10">
        <v>76</v>
      </c>
      <c r="Y33" s="23">
        <v>61</v>
      </c>
      <c r="Z33" s="10"/>
      <c r="AA33" s="11">
        <f t="shared" ref="AA33" si="4">MAX(N33:Y33)</f>
        <v>76</v>
      </c>
    </row>
    <row r="34" spans="1:27" ht="14.1" customHeight="1" x14ac:dyDescent="0.4">
      <c r="A34" s="40"/>
      <c r="B34" s="4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16" t="s">
        <v>64</v>
      </c>
      <c r="N34" s="17">
        <v>318473.88</v>
      </c>
      <c r="O34" s="17">
        <v>269339.86</v>
      </c>
      <c r="P34" s="17">
        <v>256208.82</v>
      </c>
      <c r="Q34" s="17">
        <v>281732.5</v>
      </c>
      <c r="R34" s="17">
        <v>285390.57</v>
      </c>
      <c r="S34" s="17">
        <v>257554.71000000002</v>
      </c>
      <c r="T34" s="17">
        <v>275950.23</v>
      </c>
      <c r="U34" s="17">
        <v>269493.26</v>
      </c>
      <c r="V34" s="17">
        <v>303609.42</v>
      </c>
      <c r="W34" s="17">
        <v>307735.88</v>
      </c>
      <c r="X34" s="17">
        <v>344392.9</v>
      </c>
      <c r="Y34" s="17">
        <v>315369.62</v>
      </c>
      <c r="Z34" s="17">
        <f>SUM(N34:Y34)</f>
        <v>3485251.65</v>
      </c>
      <c r="AA34" s="18"/>
    </row>
    <row r="35" spans="1:27" ht="14.1" customHeight="1" x14ac:dyDescent="0.4">
      <c r="A35" s="48">
        <v>9</v>
      </c>
      <c r="B35" s="49" t="s">
        <v>45</v>
      </c>
      <c r="C35" s="48" t="s">
        <v>31</v>
      </c>
      <c r="D35" s="48">
        <v>42</v>
      </c>
      <c r="E35" s="48">
        <v>100</v>
      </c>
      <c r="F35" s="48"/>
      <c r="G35" s="48" t="s">
        <v>27</v>
      </c>
      <c r="H35" s="48" t="s">
        <v>27</v>
      </c>
      <c r="I35" s="48" t="s">
        <v>27</v>
      </c>
      <c r="J35" s="48" t="s">
        <v>27</v>
      </c>
      <c r="K35" s="48" t="s">
        <v>27</v>
      </c>
      <c r="L35" s="48" t="s">
        <v>27</v>
      </c>
      <c r="M35" s="9" t="s">
        <v>28</v>
      </c>
      <c r="N35" s="10">
        <v>7004</v>
      </c>
      <c r="O35" s="10">
        <v>4898</v>
      </c>
      <c r="P35" s="10">
        <v>5128</v>
      </c>
      <c r="Q35" s="10">
        <v>7335</v>
      </c>
      <c r="R35" s="10">
        <v>7774</v>
      </c>
      <c r="S35" s="10">
        <v>7273</v>
      </c>
      <c r="T35" s="10">
        <v>6001</v>
      </c>
      <c r="U35" s="10">
        <v>5735</v>
      </c>
      <c r="V35" s="10">
        <v>6454</v>
      </c>
      <c r="W35" s="10">
        <v>7256</v>
      </c>
      <c r="X35" s="10">
        <v>8822</v>
      </c>
      <c r="Y35" s="10">
        <v>8873</v>
      </c>
      <c r="Z35" s="10">
        <f t="shared" si="1"/>
        <v>82553</v>
      </c>
      <c r="AA35" s="9"/>
    </row>
    <row r="36" spans="1:27" ht="14.1" customHeight="1" x14ac:dyDescent="0.4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9" t="s">
        <v>30</v>
      </c>
      <c r="N36" s="10">
        <v>40</v>
      </c>
      <c r="O36" s="10">
        <v>37</v>
      </c>
      <c r="P36" s="10">
        <v>30</v>
      </c>
      <c r="Q36" s="10">
        <v>32</v>
      </c>
      <c r="R36" s="10">
        <v>32</v>
      </c>
      <c r="S36" s="10">
        <v>28</v>
      </c>
      <c r="T36" s="10">
        <v>27</v>
      </c>
      <c r="U36" s="10">
        <v>42</v>
      </c>
      <c r="V36" s="10">
        <v>32</v>
      </c>
      <c r="W36" s="10">
        <v>35</v>
      </c>
      <c r="X36" s="10">
        <v>35</v>
      </c>
      <c r="Y36" s="10">
        <v>40</v>
      </c>
      <c r="Z36" s="10"/>
      <c r="AA36" s="11">
        <f t="shared" ref="AA36" si="5">MAX(N36:Y36)</f>
        <v>42</v>
      </c>
    </row>
    <row r="37" spans="1:27" ht="14.1" customHeight="1" x14ac:dyDescent="0.4">
      <c r="A37" s="40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16" t="s">
        <v>64</v>
      </c>
      <c r="N37" s="17">
        <v>162888.56</v>
      </c>
      <c r="O37" s="17">
        <v>130582.52</v>
      </c>
      <c r="P37" s="17">
        <v>134110.72</v>
      </c>
      <c r="Q37" s="17">
        <v>168823.71</v>
      </c>
      <c r="R37" s="17">
        <v>183795.94</v>
      </c>
      <c r="S37" s="17">
        <v>175524.43</v>
      </c>
      <c r="T37" s="17">
        <v>153821.71</v>
      </c>
      <c r="U37" s="17">
        <v>146194.46</v>
      </c>
      <c r="V37" s="17">
        <v>157223.91999999998</v>
      </c>
      <c r="W37" s="17">
        <v>169526.59999999998</v>
      </c>
      <c r="X37" s="17">
        <v>193549.04</v>
      </c>
      <c r="Y37" s="17">
        <v>194331.38</v>
      </c>
      <c r="Z37" s="17">
        <f>SUM(N37:Y37)</f>
        <v>1970372.9899999998</v>
      </c>
      <c r="AA37" s="18"/>
    </row>
    <row r="38" spans="1:27" ht="14.1" customHeight="1" x14ac:dyDescent="0.4">
      <c r="A38" s="48">
        <v>10</v>
      </c>
      <c r="B38" s="49" t="s">
        <v>65</v>
      </c>
      <c r="C38" s="48" t="s">
        <v>31</v>
      </c>
      <c r="D38" s="48">
        <v>49</v>
      </c>
      <c r="E38" s="48">
        <v>100</v>
      </c>
      <c r="F38" s="48"/>
      <c r="G38" s="48" t="s">
        <v>27</v>
      </c>
      <c r="H38" s="48" t="s">
        <v>27</v>
      </c>
      <c r="I38" s="48" t="s">
        <v>27</v>
      </c>
      <c r="J38" s="48" t="s">
        <v>27</v>
      </c>
      <c r="K38" s="48" t="s">
        <v>27</v>
      </c>
      <c r="L38" s="48" t="s">
        <v>27</v>
      </c>
      <c r="M38" s="9" t="s">
        <v>28</v>
      </c>
      <c r="N38" s="10">
        <v>5205</v>
      </c>
      <c r="O38" s="10">
        <v>4179</v>
      </c>
      <c r="P38" s="10">
        <v>4968</v>
      </c>
      <c r="Q38" s="10">
        <v>7595</v>
      </c>
      <c r="R38" s="10">
        <v>7272</v>
      </c>
      <c r="S38" s="10">
        <v>6598</v>
      </c>
      <c r="T38" s="10">
        <v>5142</v>
      </c>
      <c r="U38" s="10">
        <v>4460</v>
      </c>
      <c r="V38" s="10">
        <v>5539</v>
      </c>
      <c r="W38" s="10">
        <v>5870</v>
      </c>
      <c r="X38" s="10">
        <v>10669</v>
      </c>
      <c r="Y38" s="10">
        <v>9443</v>
      </c>
      <c r="Z38" s="10">
        <f t="shared" si="1"/>
        <v>76940</v>
      </c>
      <c r="AA38" s="9"/>
    </row>
    <row r="39" spans="1:27" ht="14.1" customHeight="1" x14ac:dyDescent="0.4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9" t="s">
        <v>30</v>
      </c>
      <c r="N39" s="10">
        <v>31</v>
      </c>
      <c r="O39" s="10">
        <v>31</v>
      </c>
      <c r="P39" s="10">
        <v>24</v>
      </c>
      <c r="Q39" s="10">
        <v>29</v>
      </c>
      <c r="R39" s="10">
        <v>34</v>
      </c>
      <c r="S39" s="10">
        <v>30</v>
      </c>
      <c r="T39" s="10">
        <v>26</v>
      </c>
      <c r="U39" s="10">
        <v>25</v>
      </c>
      <c r="V39" s="10">
        <v>42</v>
      </c>
      <c r="W39" s="10">
        <v>35</v>
      </c>
      <c r="X39" s="10">
        <v>48</v>
      </c>
      <c r="Y39" s="10">
        <v>49</v>
      </c>
      <c r="Z39" s="10"/>
      <c r="AA39" s="11">
        <f t="shared" ref="AA39" si="6">MAX(N39:Y39)</f>
        <v>49</v>
      </c>
    </row>
    <row r="40" spans="1:27" ht="14.1" customHeight="1" x14ac:dyDescent="0.4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6" t="s">
        <v>64</v>
      </c>
      <c r="N40" s="17">
        <v>144995.16</v>
      </c>
      <c r="O40" s="17">
        <v>129256.32000000001</v>
      </c>
      <c r="P40" s="17">
        <v>141359.57999999999</v>
      </c>
      <c r="Q40" s="17">
        <v>183731</v>
      </c>
      <c r="R40" s="17">
        <v>185211.18</v>
      </c>
      <c r="S40" s="17">
        <v>174083.44</v>
      </c>
      <c r="T40" s="17">
        <v>148640.88</v>
      </c>
      <c r="U40" s="17">
        <v>133566.85999999999</v>
      </c>
      <c r="V40" s="17">
        <v>150118.72</v>
      </c>
      <c r="W40" s="17">
        <v>155196.26</v>
      </c>
      <c r="X40" s="17">
        <v>230199.09999999998</v>
      </c>
      <c r="Y40" s="17">
        <v>212778.44</v>
      </c>
      <c r="Z40" s="17">
        <f>SUM(N40:Y40)</f>
        <v>1989136.94</v>
      </c>
      <c r="AA40" s="17"/>
    </row>
    <row r="41" spans="1:27" ht="14.1" customHeight="1" x14ac:dyDescent="0.4">
      <c r="A41" s="48">
        <v>11</v>
      </c>
      <c r="B41" s="49" t="s">
        <v>46</v>
      </c>
      <c r="C41" s="48" t="s">
        <v>31</v>
      </c>
      <c r="D41" s="48">
        <v>29</v>
      </c>
      <c r="E41" s="48">
        <v>100</v>
      </c>
      <c r="F41" s="48"/>
      <c r="G41" s="48" t="s">
        <v>27</v>
      </c>
      <c r="H41" s="48" t="s">
        <v>27</v>
      </c>
      <c r="I41" s="48" t="s">
        <v>27</v>
      </c>
      <c r="J41" s="48" t="s">
        <v>27</v>
      </c>
      <c r="K41" s="48" t="s">
        <v>27</v>
      </c>
      <c r="L41" s="48" t="s">
        <v>27</v>
      </c>
      <c r="M41" s="9" t="s">
        <v>28</v>
      </c>
      <c r="N41" s="10">
        <v>6021</v>
      </c>
      <c r="O41" s="10">
        <v>4286</v>
      </c>
      <c r="P41" s="10">
        <v>4256</v>
      </c>
      <c r="Q41" s="10">
        <v>4174</v>
      </c>
      <c r="R41" s="10">
        <v>3950</v>
      </c>
      <c r="S41" s="10">
        <v>3275</v>
      </c>
      <c r="T41" s="10">
        <v>4250</v>
      </c>
      <c r="U41" s="10">
        <v>4788</v>
      </c>
      <c r="V41" s="10">
        <v>5418</v>
      </c>
      <c r="W41" s="10">
        <v>6688</v>
      </c>
      <c r="X41" s="10">
        <v>8037</v>
      </c>
      <c r="Y41" s="10">
        <v>7059</v>
      </c>
      <c r="Z41" s="10">
        <f t="shared" si="1"/>
        <v>62202</v>
      </c>
      <c r="AA41" s="9"/>
    </row>
    <row r="42" spans="1:27" ht="14.1" customHeight="1" x14ac:dyDescent="0.4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9" t="s">
        <v>30</v>
      </c>
      <c r="N42" s="10">
        <v>24</v>
      </c>
      <c r="O42" s="10">
        <v>20</v>
      </c>
      <c r="P42" s="10">
        <v>19</v>
      </c>
      <c r="Q42" s="10">
        <v>22</v>
      </c>
      <c r="R42" s="10">
        <v>25</v>
      </c>
      <c r="S42" s="10">
        <v>18</v>
      </c>
      <c r="T42" s="10">
        <v>19</v>
      </c>
      <c r="U42" s="10">
        <v>21</v>
      </c>
      <c r="V42" s="10">
        <v>21</v>
      </c>
      <c r="W42" s="10">
        <v>21</v>
      </c>
      <c r="X42" s="10">
        <v>29</v>
      </c>
      <c r="Y42" s="10">
        <v>24</v>
      </c>
      <c r="Z42" s="10"/>
      <c r="AA42" s="11">
        <f t="shared" ref="AA42" si="7">MAX(N42:Y42)</f>
        <v>29</v>
      </c>
    </row>
    <row r="43" spans="1:27" ht="14.1" customHeight="1" x14ac:dyDescent="0.4">
      <c r="A43" s="40"/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16" t="s">
        <v>64</v>
      </c>
      <c r="N43" s="17">
        <v>132561.35999999999</v>
      </c>
      <c r="O43" s="17">
        <v>105946.46</v>
      </c>
      <c r="P43" s="17">
        <v>105486.26000000001</v>
      </c>
      <c r="Q43" s="17">
        <v>104880.07</v>
      </c>
      <c r="R43" s="17">
        <v>105413.72</v>
      </c>
      <c r="S43" s="17">
        <v>94269.47</v>
      </c>
      <c r="T43" s="17">
        <v>109703.33</v>
      </c>
      <c r="U43" s="17">
        <v>113647.14</v>
      </c>
      <c r="V43" s="17">
        <v>123311.34</v>
      </c>
      <c r="W43" s="17">
        <v>142793.14000000001</v>
      </c>
      <c r="X43" s="17">
        <v>163486.79999999999</v>
      </c>
      <c r="Y43" s="17">
        <v>148484.28</v>
      </c>
      <c r="Z43" s="17">
        <f>SUM(N43:Y43)</f>
        <v>1449983.37</v>
      </c>
      <c r="AA43" s="17"/>
    </row>
    <row r="44" spans="1:27" ht="14.1" customHeight="1" x14ac:dyDescent="0.4">
      <c r="A44" s="48">
        <v>12</v>
      </c>
      <c r="B44" s="49" t="s">
        <v>47</v>
      </c>
      <c r="C44" s="48" t="s">
        <v>31</v>
      </c>
      <c r="D44" s="48">
        <v>25</v>
      </c>
      <c r="E44" s="48">
        <v>100</v>
      </c>
      <c r="F44" s="48"/>
      <c r="G44" s="48" t="s">
        <v>27</v>
      </c>
      <c r="H44" s="48" t="s">
        <v>27</v>
      </c>
      <c r="I44" s="48" t="s">
        <v>27</v>
      </c>
      <c r="J44" s="48" t="s">
        <v>27</v>
      </c>
      <c r="K44" s="48" t="s">
        <v>27</v>
      </c>
      <c r="L44" s="48" t="s">
        <v>27</v>
      </c>
      <c r="M44" s="9" t="s">
        <v>28</v>
      </c>
      <c r="N44" s="10">
        <v>3863</v>
      </c>
      <c r="O44" s="10">
        <v>2930</v>
      </c>
      <c r="P44" s="10">
        <v>3087</v>
      </c>
      <c r="Q44" s="10">
        <v>5456</v>
      </c>
      <c r="R44" s="10">
        <v>5723</v>
      </c>
      <c r="S44" s="10">
        <v>5446</v>
      </c>
      <c r="T44" s="10">
        <v>3831</v>
      </c>
      <c r="U44" s="10">
        <v>3333</v>
      </c>
      <c r="V44" s="10">
        <v>3491</v>
      </c>
      <c r="W44" s="10">
        <v>4232</v>
      </c>
      <c r="X44" s="10">
        <v>5523</v>
      </c>
      <c r="Y44" s="10">
        <v>4461</v>
      </c>
      <c r="Z44" s="10">
        <f t="shared" si="1"/>
        <v>51376</v>
      </c>
      <c r="AA44" s="9"/>
    </row>
    <row r="45" spans="1:27" ht="14.1" customHeight="1" x14ac:dyDescent="0.4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9" t="s">
        <v>30</v>
      </c>
      <c r="N45" s="10">
        <v>22</v>
      </c>
      <c r="O45" s="10">
        <v>19</v>
      </c>
      <c r="P45" s="10">
        <v>20</v>
      </c>
      <c r="Q45" s="10">
        <v>24</v>
      </c>
      <c r="R45" s="10">
        <v>23</v>
      </c>
      <c r="S45" s="10">
        <v>21</v>
      </c>
      <c r="T45" s="10">
        <v>23</v>
      </c>
      <c r="U45" s="10">
        <v>21</v>
      </c>
      <c r="V45" s="10">
        <v>20</v>
      </c>
      <c r="W45" s="10">
        <v>20</v>
      </c>
      <c r="X45" s="10">
        <v>25</v>
      </c>
      <c r="Y45" s="10">
        <v>20</v>
      </c>
      <c r="Z45" s="10"/>
      <c r="AA45" s="11">
        <f t="shared" ref="AA45" si="8">MAX(N45:Y45)</f>
        <v>25</v>
      </c>
    </row>
    <row r="46" spans="1:27" ht="14.1" customHeight="1" x14ac:dyDescent="0.4">
      <c r="A46" s="40"/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16" t="s">
        <v>64</v>
      </c>
      <c r="N46" s="17">
        <v>92526.739999999991</v>
      </c>
      <c r="O46" s="17">
        <v>78214.51999999999</v>
      </c>
      <c r="P46" s="17">
        <v>80622.899999999994</v>
      </c>
      <c r="Q46" s="17">
        <v>117813.95000000001</v>
      </c>
      <c r="R46" s="17">
        <v>127755.04999999999</v>
      </c>
      <c r="S46" s="17">
        <v>123181.78</v>
      </c>
      <c r="T46" s="17">
        <v>95920.260000000009</v>
      </c>
      <c r="U46" s="17">
        <v>84396.540000000008</v>
      </c>
      <c r="V46" s="17">
        <v>86820.260000000009</v>
      </c>
      <c r="W46" s="17">
        <v>98187.199999999997</v>
      </c>
      <c r="X46" s="17">
        <v>119377.32</v>
      </c>
      <c r="Y46" s="17">
        <v>103086.24</v>
      </c>
      <c r="Z46" s="17">
        <f>SUM(N46:Y46)</f>
        <v>1207902.76</v>
      </c>
      <c r="AA46" s="17"/>
    </row>
    <row r="47" spans="1:27" ht="14.1" customHeight="1" x14ac:dyDescent="0.4">
      <c r="A47" s="48">
        <v>13</v>
      </c>
      <c r="B47" s="49" t="s">
        <v>48</v>
      </c>
      <c r="C47" s="48" t="s">
        <v>31</v>
      </c>
      <c r="D47" s="48">
        <v>28</v>
      </c>
      <c r="E47" s="48">
        <v>100</v>
      </c>
      <c r="F47" s="48"/>
      <c r="G47" s="48" t="s">
        <v>27</v>
      </c>
      <c r="H47" s="48" t="s">
        <v>27</v>
      </c>
      <c r="I47" s="48" t="s">
        <v>27</v>
      </c>
      <c r="J47" s="48" t="s">
        <v>27</v>
      </c>
      <c r="K47" s="48" t="s">
        <v>27</v>
      </c>
      <c r="L47" s="48" t="s">
        <v>27</v>
      </c>
      <c r="M47" s="9" t="s">
        <v>28</v>
      </c>
      <c r="N47" s="10">
        <v>4881</v>
      </c>
      <c r="O47" s="10">
        <v>3791</v>
      </c>
      <c r="P47" s="10">
        <v>3788</v>
      </c>
      <c r="Q47" s="10">
        <v>5774</v>
      </c>
      <c r="R47" s="10">
        <v>6661</v>
      </c>
      <c r="S47" s="10">
        <v>5790</v>
      </c>
      <c r="T47" s="10">
        <v>5152</v>
      </c>
      <c r="U47" s="10">
        <v>3934</v>
      </c>
      <c r="V47" s="10">
        <v>3748</v>
      </c>
      <c r="W47" s="10">
        <v>4421</v>
      </c>
      <c r="X47" s="10">
        <v>6992</v>
      </c>
      <c r="Y47" s="10">
        <v>6072</v>
      </c>
      <c r="Z47" s="10">
        <f t="shared" si="1"/>
        <v>61004</v>
      </c>
      <c r="AA47" s="9"/>
    </row>
    <row r="48" spans="1:27" ht="14.1" customHeight="1" x14ac:dyDescent="0.4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9" t="s">
        <v>30</v>
      </c>
      <c r="N48" s="10">
        <v>28</v>
      </c>
      <c r="O48" s="10">
        <v>25</v>
      </c>
      <c r="P48" s="10">
        <v>22</v>
      </c>
      <c r="Q48" s="10">
        <v>26</v>
      </c>
      <c r="R48" s="10">
        <v>28</v>
      </c>
      <c r="S48" s="10">
        <v>26</v>
      </c>
      <c r="T48" s="10">
        <v>25</v>
      </c>
      <c r="U48" s="10">
        <v>22</v>
      </c>
      <c r="V48" s="10">
        <v>24</v>
      </c>
      <c r="W48" s="10">
        <v>21</v>
      </c>
      <c r="X48" s="10">
        <v>28</v>
      </c>
      <c r="Y48" s="10">
        <v>26</v>
      </c>
      <c r="Z48" s="10"/>
      <c r="AA48" s="11">
        <f t="shared" ref="AA48" si="9">MAX(N48:Y48)</f>
        <v>28</v>
      </c>
    </row>
    <row r="49" spans="1:27" ht="14.1" customHeight="1" x14ac:dyDescent="0.4">
      <c r="A49" s="40"/>
      <c r="B49" s="43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16" t="s">
        <v>64</v>
      </c>
      <c r="N49" s="17">
        <v>117846.12</v>
      </c>
      <c r="O49" s="17">
        <v>101125.52</v>
      </c>
      <c r="P49" s="17">
        <v>101079.5</v>
      </c>
      <c r="Q49" s="17">
        <v>131995.19</v>
      </c>
      <c r="R49" s="17">
        <v>152944.69</v>
      </c>
      <c r="S49" s="17">
        <v>138564.47999999998</v>
      </c>
      <c r="T49" s="17">
        <v>127629.79000000001</v>
      </c>
      <c r="U49" s="17">
        <v>103319.14</v>
      </c>
      <c r="V49" s="17">
        <v>100465.9</v>
      </c>
      <c r="W49" s="17">
        <v>110789.72</v>
      </c>
      <c r="X49" s="17">
        <v>147456.5</v>
      </c>
      <c r="Y49" s="17">
        <v>131957.51999999999</v>
      </c>
      <c r="Z49" s="17">
        <f>SUM(N49:Y49)</f>
        <v>1465174.07</v>
      </c>
      <c r="AA49" s="17"/>
    </row>
    <row r="50" spans="1:27" ht="14.1" customHeight="1" x14ac:dyDescent="0.4">
      <c r="A50" s="48">
        <v>14</v>
      </c>
      <c r="B50" s="49" t="s">
        <v>49</v>
      </c>
      <c r="C50" s="48" t="s">
        <v>31</v>
      </c>
      <c r="D50" s="48">
        <v>62</v>
      </c>
      <c r="E50" s="48">
        <v>100</v>
      </c>
      <c r="F50" s="48"/>
      <c r="G50" s="48" t="s">
        <v>27</v>
      </c>
      <c r="H50" s="48" t="s">
        <v>27</v>
      </c>
      <c r="I50" s="48" t="s">
        <v>27</v>
      </c>
      <c r="J50" s="48" t="s">
        <v>27</v>
      </c>
      <c r="K50" s="48" t="s">
        <v>27</v>
      </c>
      <c r="L50" s="48" t="s">
        <v>27</v>
      </c>
      <c r="M50" s="9" t="s">
        <v>28</v>
      </c>
      <c r="N50" s="10">
        <v>5944</v>
      </c>
      <c r="O50" s="10">
        <v>4772</v>
      </c>
      <c r="P50" s="10">
        <v>4919</v>
      </c>
      <c r="Q50" s="10">
        <v>5520</v>
      </c>
      <c r="R50" s="10">
        <v>7095</v>
      </c>
      <c r="S50" s="10">
        <v>6141</v>
      </c>
      <c r="T50" s="10">
        <v>5651</v>
      </c>
      <c r="U50" s="10">
        <v>5636</v>
      </c>
      <c r="V50" s="10">
        <v>5667</v>
      </c>
      <c r="W50" s="10">
        <v>5834</v>
      </c>
      <c r="X50" s="10">
        <v>9565</v>
      </c>
      <c r="Y50" s="10">
        <v>7553</v>
      </c>
      <c r="Z50" s="10">
        <f t="shared" si="1"/>
        <v>74297</v>
      </c>
      <c r="AA50" s="9"/>
    </row>
    <row r="51" spans="1:27" ht="14.1" customHeight="1" x14ac:dyDescent="0.4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9" t="s">
        <v>30</v>
      </c>
      <c r="N51" s="10">
        <v>46</v>
      </c>
      <c r="O51" s="10">
        <v>32</v>
      </c>
      <c r="P51" s="10">
        <v>28</v>
      </c>
      <c r="Q51" s="10">
        <v>31</v>
      </c>
      <c r="R51" s="10">
        <v>35</v>
      </c>
      <c r="S51" s="10">
        <v>32</v>
      </c>
      <c r="T51" s="10">
        <v>28</v>
      </c>
      <c r="U51" s="10">
        <v>33</v>
      </c>
      <c r="V51" s="10">
        <v>44</v>
      </c>
      <c r="W51" s="10">
        <v>43</v>
      </c>
      <c r="X51" s="10">
        <v>62</v>
      </c>
      <c r="Y51" s="10">
        <v>50</v>
      </c>
      <c r="Z51" s="10"/>
      <c r="AA51" s="11">
        <f t="shared" ref="AA51" si="10">MAX(N51:Y51)</f>
        <v>62</v>
      </c>
    </row>
    <row r="52" spans="1:27" ht="14.1" customHeight="1" x14ac:dyDescent="0.4">
      <c r="A52" s="40"/>
      <c r="B52" s="43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16" t="s">
        <v>64</v>
      </c>
      <c r="N52" s="17">
        <v>163262.32</v>
      </c>
      <c r="O52" s="17">
        <v>145283.84</v>
      </c>
      <c r="P52" s="17">
        <v>147538.82</v>
      </c>
      <c r="Q52" s="17">
        <v>157404</v>
      </c>
      <c r="R52" s="17">
        <v>189219.81</v>
      </c>
      <c r="S52" s="17">
        <v>173469.27000000002</v>
      </c>
      <c r="T52" s="17">
        <v>164718.32</v>
      </c>
      <c r="U52" s="17">
        <v>158537.60000000001</v>
      </c>
      <c r="V52" s="17">
        <v>159013.14000000001</v>
      </c>
      <c r="W52" s="17">
        <v>161574.91999999998</v>
      </c>
      <c r="X52" s="22">
        <v>232670.26</v>
      </c>
      <c r="Y52" s="22">
        <v>201806.18</v>
      </c>
      <c r="Z52" s="17">
        <f>SUM(N52:Y52)</f>
        <v>2054498.48</v>
      </c>
      <c r="AA52" s="17"/>
    </row>
    <row r="53" spans="1:27" ht="14.1" customHeight="1" x14ac:dyDescent="0.4">
      <c r="A53" s="48">
        <v>15</v>
      </c>
      <c r="B53" s="49" t="s">
        <v>50</v>
      </c>
      <c r="C53" s="48" t="s">
        <v>31</v>
      </c>
      <c r="D53" s="48">
        <v>45</v>
      </c>
      <c r="E53" s="48">
        <v>100</v>
      </c>
      <c r="F53" s="48"/>
      <c r="G53" s="48" t="s">
        <v>27</v>
      </c>
      <c r="H53" s="48" t="s">
        <v>27</v>
      </c>
      <c r="I53" s="48" t="s">
        <v>27</v>
      </c>
      <c r="J53" s="48" t="s">
        <v>27</v>
      </c>
      <c r="K53" s="48" t="s">
        <v>27</v>
      </c>
      <c r="L53" s="48" t="s">
        <v>27</v>
      </c>
      <c r="M53" s="9" t="s">
        <v>28</v>
      </c>
      <c r="N53" s="10">
        <v>9521</v>
      </c>
      <c r="O53" s="10">
        <v>5558</v>
      </c>
      <c r="P53" s="10">
        <v>4423</v>
      </c>
      <c r="Q53" s="10">
        <v>4312</v>
      </c>
      <c r="R53" s="10">
        <v>6470</v>
      </c>
      <c r="S53" s="10">
        <v>6274</v>
      </c>
      <c r="T53" s="10">
        <v>5465</v>
      </c>
      <c r="U53" s="10">
        <v>4822</v>
      </c>
      <c r="V53" s="10">
        <v>5235</v>
      </c>
      <c r="W53" s="10">
        <v>9751</v>
      </c>
      <c r="X53" s="10">
        <v>10880</v>
      </c>
      <c r="Y53" s="10">
        <v>9916</v>
      </c>
      <c r="Z53" s="10">
        <f t="shared" si="1"/>
        <v>82627</v>
      </c>
      <c r="AA53" s="9"/>
    </row>
    <row r="54" spans="1:27" ht="14.1" customHeight="1" x14ac:dyDescent="0.4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9" t="s">
        <v>30</v>
      </c>
      <c r="N54" s="10">
        <v>44</v>
      </c>
      <c r="O54" s="10">
        <v>31</v>
      </c>
      <c r="P54" s="10">
        <v>25</v>
      </c>
      <c r="Q54" s="10">
        <v>26</v>
      </c>
      <c r="R54" s="10">
        <v>31</v>
      </c>
      <c r="S54" s="10">
        <v>32</v>
      </c>
      <c r="T54" s="10">
        <v>30</v>
      </c>
      <c r="U54" s="10">
        <v>29</v>
      </c>
      <c r="V54" s="10">
        <v>31</v>
      </c>
      <c r="W54" s="10">
        <v>39</v>
      </c>
      <c r="X54" s="10">
        <v>45</v>
      </c>
      <c r="Y54" s="10">
        <v>40</v>
      </c>
      <c r="Z54" s="10"/>
      <c r="AA54" s="11">
        <f t="shared" ref="AA54" si="11">MAX(N54:Y54)</f>
        <v>45</v>
      </c>
    </row>
    <row r="55" spans="1:27" ht="14.1" customHeight="1" x14ac:dyDescent="0.4">
      <c r="A55" s="40"/>
      <c r="B55" s="43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16" t="s">
        <v>64</v>
      </c>
      <c r="N55" s="17">
        <v>211202.6</v>
      </c>
      <c r="O55" s="17">
        <v>150410.18</v>
      </c>
      <c r="P55" s="17">
        <v>132999.28</v>
      </c>
      <c r="Q55" s="17">
        <v>131800.81</v>
      </c>
      <c r="R55" s="17">
        <v>171970.16</v>
      </c>
      <c r="S55" s="17">
        <v>168734.2</v>
      </c>
      <c r="T55" s="17">
        <v>154738.79</v>
      </c>
      <c r="U55" s="17">
        <v>139119.94</v>
      </c>
      <c r="V55" s="17">
        <v>145455.35999999999</v>
      </c>
      <c r="W55" s="17">
        <v>214730.8</v>
      </c>
      <c r="X55" s="17">
        <v>232049.66</v>
      </c>
      <c r="Y55" s="17">
        <v>214489.54</v>
      </c>
      <c r="Z55" s="17">
        <f>SUM(N55:Y55)</f>
        <v>2067701.3200000003</v>
      </c>
      <c r="AA55" s="17"/>
    </row>
    <row r="56" spans="1:27" ht="14.1" customHeight="1" x14ac:dyDescent="0.4">
      <c r="A56" s="48">
        <v>16</v>
      </c>
      <c r="B56" s="49" t="s">
        <v>51</v>
      </c>
      <c r="C56" s="48" t="s">
        <v>31</v>
      </c>
      <c r="D56" s="48">
        <v>47</v>
      </c>
      <c r="E56" s="48">
        <v>100</v>
      </c>
      <c r="F56" s="48"/>
      <c r="G56" s="48" t="s">
        <v>27</v>
      </c>
      <c r="H56" s="48" t="s">
        <v>27</v>
      </c>
      <c r="I56" s="48" t="s">
        <v>27</v>
      </c>
      <c r="J56" s="48" t="s">
        <v>27</v>
      </c>
      <c r="K56" s="48" t="s">
        <v>27</v>
      </c>
      <c r="L56" s="48" t="s">
        <v>27</v>
      </c>
      <c r="M56" s="9" t="s">
        <v>28</v>
      </c>
      <c r="N56" s="10">
        <v>8080</v>
      </c>
      <c r="O56" s="10">
        <v>6679</v>
      </c>
      <c r="P56" s="10">
        <v>6807</v>
      </c>
      <c r="Q56" s="10">
        <v>6338</v>
      </c>
      <c r="R56" s="10">
        <v>7207</v>
      </c>
      <c r="S56" s="10">
        <v>4804</v>
      </c>
      <c r="T56" s="10">
        <v>6655</v>
      </c>
      <c r="U56" s="10">
        <v>6901</v>
      </c>
      <c r="V56" s="10">
        <v>7951</v>
      </c>
      <c r="W56" s="10">
        <v>8520</v>
      </c>
      <c r="X56" s="10">
        <v>10166</v>
      </c>
      <c r="Y56" s="10">
        <v>9379</v>
      </c>
      <c r="Z56" s="10">
        <f>SUM(N56:Y56)</f>
        <v>89487</v>
      </c>
      <c r="AA56" s="9"/>
    </row>
    <row r="57" spans="1:27" ht="14.1" customHeight="1" x14ac:dyDescent="0.4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9" t="s">
        <v>30</v>
      </c>
      <c r="N57" s="10">
        <v>36</v>
      </c>
      <c r="O57" s="10">
        <v>29</v>
      </c>
      <c r="P57" s="10">
        <v>29</v>
      </c>
      <c r="Q57" s="10">
        <v>33</v>
      </c>
      <c r="R57" s="10">
        <v>47</v>
      </c>
      <c r="S57" s="10">
        <v>33</v>
      </c>
      <c r="T57" s="10">
        <v>35</v>
      </c>
      <c r="U57" s="10">
        <v>36</v>
      </c>
      <c r="V57" s="10">
        <v>37</v>
      </c>
      <c r="W57" s="10">
        <v>43</v>
      </c>
      <c r="X57" s="10">
        <v>41</v>
      </c>
      <c r="Y57" s="10">
        <v>40</v>
      </c>
      <c r="Z57" s="10"/>
      <c r="AA57" s="11">
        <f t="shared" ref="AA57" si="12">MAX(N57:Y57)</f>
        <v>47</v>
      </c>
    </row>
    <row r="58" spans="1:27" ht="14.1" customHeight="1" x14ac:dyDescent="0.4">
      <c r="A58" s="40"/>
      <c r="B58" s="4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16" t="s">
        <v>64</v>
      </c>
      <c r="N58" s="17">
        <v>200187.09999999998</v>
      </c>
      <c r="O58" s="17">
        <v>178695.76</v>
      </c>
      <c r="P58" s="17">
        <v>180659.28</v>
      </c>
      <c r="Q58" s="17">
        <v>174206.59999999998</v>
      </c>
      <c r="R58" s="17">
        <v>195227.47</v>
      </c>
      <c r="S58" s="17">
        <v>150009.21999999997</v>
      </c>
      <c r="T58" s="17">
        <v>175632.64000000001</v>
      </c>
      <c r="U58" s="17">
        <v>172397.97999999998</v>
      </c>
      <c r="V58" s="17">
        <v>188504.97999999998</v>
      </c>
      <c r="W58" s="17">
        <v>197233.44</v>
      </c>
      <c r="X58" s="17">
        <v>221096.9</v>
      </c>
      <c r="Y58" s="17">
        <v>209024.31999999998</v>
      </c>
      <c r="Z58" s="17">
        <f>SUM(N58:Y58)</f>
        <v>2242875.6899999995</v>
      </c>
      <c r="AA58" s="17"/>
    </row>
    <row r="59" spans="1:27" ht="14.1" customHeight="1" x14ac:dyDescent="0.4">
      <c r="A59" s="48">
        <v>17</v>
      </c>
      <c r="B59" s="49" t="s">
        <v>52</v>
      </c>
      <c r="C59" s="48" t="s">
        <v>31</v>
      </c>
      <c r="D59" s="48">
        <v>43</v>
      </c>
      <c r="E59" s="48">
        <v>100</v>
      </c>
      <c r="F59" s="48"/>
      <c r="G59" s="48" t="s">
        <v>27</v>
      </c>
      <c r="H59" s="48" t="s">
        <v>27</v>
      </c>
      <c r="I59" s="48" t="s">
        <v>27</v>
      </c>
      <c r="J59" s="48" t="s">
        <v>27</v>
      </c>
      <c r="K59" s="48" t="s">
        <v>27</v>
      </c>
      <c r="L59" s="48" t="s">
        <v>27</v>
      </c>
      <c r="M59" s="9" t="s">
        <v>28</v>
      </c>
      <c r="N59" s="10">
        <v>8605</v>
      </c>
      <c r="O59" s="10">
        <v>5894</v>
      </c>
      <c r="P59" s="10">
        <v>5167</v>
      </c>
      <c r="Q59" s="10">
        <v>4622</v>
      </c>
      <c r="R59" s="10">
        <v>5007</v>
      </c>
      <c r="S59" s="10">
        <v>3654</v>
      </c>
      <c r="T59" s="10">
        <v>5048</v>
      </c>
      <c r="U59" s="10">
        <v>5633</v>
      </c>
      <c r="V59" s="10">
        <v>6928</v>
      </c>
      <c r="W59" s="10">
        <v>8972</v>
      </c>
      <c r="X59" s="10">
        <v>10888</v>
      </c>
      <c r="Y59" s="10">
        <v>9388</v>
      </c>
      <c r="Z59" s="10">
        <f>SUM(N59:Y59)</f>
        <v>79806</v>
      </c>
      <c r="AA59" s="9"/>
    </row>
    <row r="60" spans="1:27" ht="14.1" customHeight="1" x14ac:dyDescent="0.4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9" t="s">
        <v>30</v>
      </c>
      <c r="N60" s="10">
        <v>36</v>
      </c>
      <c r="O60" s="10">
        <v>36</v>
      </c>
      <c r="P60" s="10">
        <v>28</v>
      </c>
      <c r="Q60" s="10">
        <v>26</v>
      </c>
      <c r="R60" s="10">
        <v>31</v>
      </c>
      <c r="S60" s="10">
        <v>33</v>
      </c>
      <c r="T60" s="10">
        <v>32</v>
      </c>
      <c r="U60" s="10">
        <v>30</v>
      </c>
      <c r="V60" s="10">
        <v>32</v>
      </c>
      <c r="W60" s="10">
        <v>39</v>
      </c>
      <c r="X60" s="10">
        <v>43</v>
      </c>
      <c r="Y60" s="10">
        <v>43</v>
      </c>
      <c r="Z60" s="10"/>
      <c r="AA60" s="11">
        <f t="shared" ref="AA60" si="13">MAX(N60:Y60)</f>
        <v>43</v>
      </c>
    </row>
    <row r="61" spans="1:27" ht="14.1" customHeight="1" x14ac:dyDescent="0.4">
      <c r="A61" s="40"/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16" t="s">
        <v>64</v>
      </c>
      <c r="N61" s="17">
        <v>194378.80000000002</v>
      </c>
      <c r="O61" s="17">
        <v>152792.06</v>
      </c>
      <c r="P61" s="22">
        <v>141639.88</v>
      </c>
      <c r="Q61" s="17">
        <v>134000.29999999999</v>
      </c>
      <c r="R61" s="17">
        <v>145043.67000000001</v>
      </c>
      <c r="S61" s="17">
        <v>122705.64</v>
      </c>
      <c r="T61" s="17">
        <v>144933.17000000001</v>
      </c>
      <c r="U61" s="17">
        <v>148788.32</v>
      </c>
      <c r="V61" s="17">
        <v>168653.62</v>
      </c>
      <c r="W61" s="17">
        <v>200008.58000000002</v>
      </c>
      <c r="X61" s="17">
        <v>226627.66</v>
      </c>
      <c r="Y61" s="17">
        <v>203617.66</v>
      </c>
      <c r="Z61" s="17">
        <f>SUM(N61:Y61)</f>
        <v>1983189.3599999999</v>
      </c>
      <c r="AA61" s="17"/>
    </row>
    <row r="62" spans="1:27" ht="14.1" customHeight="1" x14ac:dyDescent="0.4">
      <c r="A62" s="48">
        <v>18</v>
      </c>
      <c r="B62" s="49" t="s">
        <v>53</v>
      </c>
      <c r="C62" s="48" t="s">
        <v>31</v>
      </c>
      <c r="D62" s="48">
        <v>57</v>
      </c>
      <c r="E62" s="48">
        <v>100</v>
      </c>
      <c r="F62" s="48"/>
      <c r="G62" s="48" t="s">
        <v>27</v>
      </c>
      <c r="H62" s="48" t="s">
        <v>27</v>
      </c>
      <c r="I62" s="48" t="s">
        <v>27</v>
      </c>
      <c r="J62" s="48" t="s">
        <v>27</v>
      </c>
      <c r="K62" s="48" t="s">
        <v>27</v>
      </c>
      <c r="L62" s="48" t="s">
        <v>27</v>
      </c>
      <c r="M62" s="9" t="s">
        <v>28</v>
      </c>
      <c r="N62" s="10">
        <v>9131</v>
      </c>
      <c r="O62" s="10">
        <v>9054</v>
      </c>
      <c r="P62" s="10">
        <v>8243</v>
      </c>
      <c r="Q62" s="10">
        <v>6818</v>
      </c>
      <c r="R62" s="10">
        <v>9636</v>
      </c>
      <c r="S62" s="10">
        <v>6439</v>
      </c>
      <c r="T62" s="10">
        <v>8150</v>
      </c>
      <c r="U62" s="10">
        <v>8808</v>
      </c>
      <c r="V62" s="10">
        <v>8832</v>
      </c>
      <c r="W62" s="10">
        <v>9510</v>
      </c>
      <c r="X62" s="10">
        <v>11158</v>
      </c>
      <c r="Y62" s="10">
        <v>11100</v>
      </c>
      <c r="Z62" s="10">
        <f>SUM(N62:Y62)</f>
        <v>106879</v>
      </c>
      <c r="AA62" s="9"/>
    </row>
    <row r="63" spans="1:27" ht="14.1" customHeight="1" x14ac:dyDescent="0.4">
      <c r="A63" s="39"/>
      <c r="B63" s="42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9" t="s">
        <v>30</v>
      </c>
      <c r="N63" s="10">
        <v>49</v>
      </c>
      <c r="O63" s="10">
        <v>46</v>
      </c>
      <c r="P63" s="10">
        <v>40</v>
      </c>
      <c r="Q63" s="10">
        <v>35</v>
      </c>
      <c r="R63" s="10">
        <v>57</v>
      </c>
      <c r="S63" s="10">
        <v>41</v>
      </c>
      <c r="T63" s="10">
        <v>44</v>
      </c>
      <c r="U63" s="10">
        <v>38</v>
      </c>
      <c r="V63" s="10">
        <v>43</v>
      </c>
      <c r="W63" s="10">
        <v>45</v>
      </c>
      <c r="X63" s="10">
        <v>47</v>
      </c>
      <c r="Y63" s="10">
        <v>44</v>
      </c>
      <c r="Z63" s="10"/>
      <c r="AA63" s="11">
        <f t="shared" ref="AA63" si="14">MAX(N63:Y63)</f>
        <v>57</v>
      </c>
    </row>
    <row r="64" spans="1:27" ht="14.1" customHeight="1" x14ac:dyDescent="0.4">
      <c r="A64" s="40"/>
      <c r="B64" s="4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16" t="s">
        <v>64</v>
      </c>
      <c r="N64" s="17">
        <v>230171.24</v>
      </c>
      <c r="O64" s="17">
        <v>228990.06</v>
      </c>
      <c r="P64" s="17">
        <v>216549.32</v>
      </c>
      <c r="Q64" s="17">
        <v>195222.16999999998</v>
      </c>
      <c r="R64" s="17">
        <v>249192.06</v>
      </c>
      <c r="S64" s="17">
        <v>196409.59</v>
      </c>
      <c r="T64" s="17">
        <v>224022.89</v>
      </c>
      <c r="U64" s="17">
        <v>225216.41999999998</v>
      </c>
      <c r="V64" s="17">
        <v>225584.58000000002</v>
      </c>
      <c r="W64" s="17">
        <v>224895.65999999997</v>
      </c>
      <c r="X64" s="17">
        <v>250175.97999999998</v>
      </c>
      <c r="Y64" s="17">
        <v>249286.26</v>
      </c>
      <c r="Z64" s="17">
        <f>SUM(N64:Y64)</f>
        <v>2715716.2300000004</v>
      </c>
      <c r="AA64" s="17"/>
    </row>
    <row r="65" spans="1:27" ht="14.1" customHeight="1" x14ac:dyDescent="0.4">
      <c r="A65" s="48">
        <v>19</v>
      </c>
      <c r="B65" s="49" t="s">
        <v>54</v>
      </c>
      <c r="C65" s="48" t="s">
        <v>31</v>
      </c>
      <c r="D65" s="48">
        <v>198</v>
      </c>
      <c r="E65" s="50" t="s">
        <v>59</v>
      </c>
      <c r="F65" s="48"/>
      <c r="G65" s="48" t="s">
        <v>27</v>
      </c>
      <c r="H65" s="48" t="s">
        <v>27</v>
      </c>
      <c r="I65" s="48" t="s">
        <v>27</v>
      </c>
      <c r="J65" s="48" t="s">
        <v>27</v>
      </c>
      <c r="K65" s="48" t="s">
        <v>27</v>
      </c>
      <c r="L65" s="48" t="s">
        <v>27</v>
      </c>
      <c r="M65" s="9" t="s">
        <v>28</v>
      </c>
      <c r="N65" s="10">
        <v>25109</v>
      </c>
      <c r="O65" s="10">
        <v>13814</v>
      </c>
      <c r="P65" s="10">
        <v>12631</v>
      </c>
      <c r="Q65" s="10">
        <v>14520</v>
      </c>
      <c r="R65" s="10">
        <v>29077</v>
      </c>
      <c r="S65" s="10">
        <v>24783</v>
      </c>
      <c r="T65" s="10">
        <v>17811</v>
      </c>
      <c r="U65" s="10">
        <v>18004</v>
      </c>
      <c r="V65" s="10">
        <v>23489</v>
      </c>
      <c r="W65" s="10">
        <v>24259</v>
      </c>
      <c r="X65" s="10">
        <v>34932</v>
      </c>
      <c r="Y65" s="10">
        <v>27701</v>
      </c>
      <c r="Z65" s="10">
        <f>SUM(N65:Y65)</f>
        <v>266130</v>
      </c>
      <c r="AA65" s="9"/>
    </row>
    <row r="66" spans="1:27" ht="14.1" customHeight="1" x14ac:dyDescent="0.4">
      <c r="A66" s="39"/>
      <c r="B66" s="42"/>
      <c r="C66" s="39"/>
      <c r="D66" s="39"/>
      <c r="E66" s="51"/>
      <c r="F66" s="39"/>
      <c r="G66" s="39"/>
      <c r="H66" s="39"/>
      <c r="I66" s="39"/>
      <c r="J66" s="39"/>
      <c r="K66" s="39"/>
      <c r="L66" s="39"/>
      <c r="M66" s="9" t="s">
        <v>30</v>
      </c>
      <c r="N66" s="10">
        <v>187</v>
      </c>
      <c r="O66" s="10">
        <v>92</v>
      </c>
      <c r="P66" s="10">
        <v>59</v>
      </c>
      <c r="Q66" s="10">
        <v>148</v>
      </c>
      <c r="R66" s="10">
        <v>146</v>
      </c>
      <c r="S66" s="10">
        <v>156</v>
      </c>
      <c r="T66" s="10">
        <v>164</v>
      </c>
      <c r="U66" s="10">
        <v>138</v>
      </c>
      <c r="V66" s="10">
        <v>133</v>
      </c>
      <c r="W66" s="10">
        <v>149</v>
      </c>
      <c r="X66" s="10">
        <v>198</v>
      </c>
      <c r="Y66" s="10">
        <v>143</v>
      </c>
      <c r="Z66" s="10"/>
      <c r="AA66" s="11">
        <f t="shared" ref="AA66" si="15">MAX(N66:Y66)</f>
        <v>198</v>
      </c>
    </row>
    <row r="67" spans="1:27" ht="14.1" customHeight="1" x14ac:dyDescent="0.4">
      <c r="A67" s="39"/>
      <c r="B67" s="42"/>
      <c r="C67" s="39"/>
      <c r="D67" s="39"/>
      <c r="E67" s="51"/>
      <c r="F67" s="39"/>
      <c r="G67" s="39"/>
      <c r="H67" s="39"/>
      <c r="I67" s="39"/>
      <c r="J67" s="39"/>
      <c r="K67" s="39"/>
      <c r="L67" s="39"/>
      <c r="M67" s="9" t="s">
        <v>36</v>
      </c>
      <c r="N67" s="10">
        <v>96</v>
      </c>
      <c r="O67" s="10">
        <v>99</v>
      </c>
      <c r="P67" s="10">
        <v>100</v>
      </c>
      <c r="Q67" s="10">
        <v>98</v>
      </c>
      <c r="R67" s="10">
        <v>90</v>
      </c>
      <c r="S67" s="10">
        <v>91</v>
      </c>
      <c r="T67" s="10">
        <v>96</v>
      </c>
      <c r="U67" s="10">
        <v>100</v>
      </c>
      <c r="V67" s="10">
        <v>97</v>
      </c>
      <c r="W67" s="10">
        <v>98</v>
      </c>
      <c r="X67" s="10">
        <v>96</v>
      </c>
      <c r="Y67" s="10">
        <v>97</v>
      </c>
      <c r="Z67" s="10"/>
      <c r="AA67" s="11"/>
    </row>
    <row r="68" spans="1:27" ht="14.1" customHeight="1" x14ac:dyDescent="0.4">
      <c r="A68" s="40"/>
      <c r="B68" s="43"/>
      <c r="C68" s="40"/>
      <c r="D68" s="40"/>
      <c r="E68" s="52"/>
      <c r="F68" s="40"/>
      <c r="G68" s="40"/>
      <c r="H68" s="40"/>
      <c r="I68" s="40"/>
      <c r="J68" s="40"/>
      <c r="K68" s="40"/>
      <c r="L68" s="40"/>
      <c r="M68" s="16" t="s">
        <v>64</v>
      </c>
      <c r="N68" s="17">
        <v>656586.1</v>
      </c>
      <c r="O68" s="17">
        <v>474172.01</v>
      </c>
      <c r="P68" s="22">
        <v>452975.2</v>
      </c>
      <c r="Q68" s="17">
        <v>490316.77</v>
      </c>
      <c r="R68" s="17">
        <v>769772.89</v>
      </c>
      <c r="S68" s="17">
        <v>695829.35000000009</v>
      </c>
      <c r="T68" s="17">
        <v>562694.89999999991</v>
      </c>
      <c r="U68" s="17">
        <v>535397.02</v>
      </c>
      <c r="V68" s="17">
        <v>628685.69999999995</v>
      </c>
      <c r="W68" s="17">
        <v>637447.90999999992</v>
      </c>
      <c r="X68" s="17">
        <v>823236.45</v>
      </c>
      <c r="Y68" s="17">
        <v>709083.93</v>
      </c>
      <c r="Z68" s="17">
        <f>SUM(N68:Y68)</f>
        <v>7436198.2300000004</v>
      </c>
      <c r="AA68" s="17"/>
    </row>
    <row r="69" spans="1:27" ht="14.1" customHeight="1" x14ac:dyDescent="0.4">
      <c r="A69" s="48">
        <v>20</v>
      </c>
      <c r="B69" s="50" t="s">
        <v>55</v>
      </c>
      <c r="C69" s="48" t="s">
        <v>37</v>
      </c>
      <c r="D69" s="48">
        <v>370</v>
      </c>
      <c r="E69" s="50" t="s">
        <v>59</v>
      </c>
      <c r="F69" s="48"/>
      <c r="G69" s="48" t="s">
        <v>27</v>
      </c>
      <c r="H69" s="48" t="s">
        <v>27</v>
      </c>
      <c r="I69" s="48" t="s">
        <v>27</v>
      </c>
      <c r="J69" s="48" t="s">
        <v>27</v>
      </c>
      <c r="K69" s="48" t="s">
        <v>27</v>
      </c>
      <c r="L69" s="48" t="s">
        <v>27</v>
      </c>
      <c r="M69" s="9" t="s">
        <v>28</v>
      </c>
      <c r="N69" s="10">
        <v>62030</v>
      </c>
      <c r="O69" s="10">
        <v>70570</v>
      </c>
      <c r="P69" s="10">
        <v>78300</v>
      </c>
      <c r="Q69" s="10">
        <v>63190</v>
      </c>
      <c r="R69" s="10">
        <v>39530</v>
      </c>
      <c r="S69" s="10">
        <v>69140</v>
      </c>
      <c r="T69" s="10">
        <v>66820</v>
      </c>
      <c r="U69" s="10">
        <v>73920</v>
      </c>
      <c r="V69" s="10">
        <v>74110</v>
      </c>
      <c r="W69" s="10">
        <v>86750</v>
      </c>
      <c r="X69" s="10">
        <v>89320</v>
      </c>
      <c r="Y69" s="10">
        <v>64980</v>
      </c>
      <c r="Z69" s="10">
        <f>SUM(N69:Y69)</f>
        <v>838660</v>
      </c>
      <c r="AA69" s="9"/>
    </row>
    <row r="70" spans="1:27" ht="14.1" customHeight="1" x14ac:dyDescent="0.4">
      <c r="A70" s="39"/>
      <c r="B70" s="51"/>
      <c r="C70" s="39"/>
      <c r="D70" s="39"/>
      <c r="E70" s="51"/>
      <c r="F70" s="39"/>
      <c r="G70" s="39"/>
      <c r="H70" s="39"/>
      <c r="I70" s="39"/>
      <c r="J70" s="39"/>
      <c r="K70" s="39"/>
      <c r="L70" s="39"/>
      <c r="M70" s="9" t="s">
        <v>30</v>
      </c>
      <c r="N70" s="10">
        <v>309</v>
      </c>
      <c r="O70" s="10">
        <v>316</v>
      </c>
      <c r="P70" s="10">
        <v>322</v>
      </c>
      <c r="Q70" s="10">
        <v>339</v>
      </c>
      <c r="R70" s="10">
        <v>298</v>
      </c>
      <c r="S70" s="10">
        <v>285</v>
      </c>
      <c r="T70" s="10">
        <v>317</v>
      </c>
      <c r="U70" s="10">
        <v>327</v>
      </c>
      <c r="V70" s="10">
        <v>346</v>
      </c>
      <c r="W70" s="10">
        <v>370</v>
      </c>
      <c r="X70" s="10">
        <v>353</v>
      </c>
      <c r="Y70" s="10">
        <v>336</v>
      </c>
      <c r="Z70" s="10"/>
      <c r="AA70" s="11">
        <f>MAX(N70:Y70)</f>
        <v>370</v>
      </c>
    </row>
    <row r="71" spans="1:27" ht="14.1" customHeight="1" x14ac:dyDescent="0.4">
      <c r="A71" s="39"/>
      <c r="B71" s="51"/>
      <c r="C71" s="39"/>
      <c r="D71" s="39"/>
      <c r="E71" s="51"/>
      <c r="F71" s="39"/>
      <c r="G71" s="39"/>
      <c r="H71" s="39"/>
      <c r="I71" s="39"/>
      <c r="J71" s="39"/>
      <c r="K71" s="39"/>
      <c r="L71" s="39"/>
      <c r="M71" s="9" t="s">
        <v>36</v>
      </c>
      <c r="N71" s="10">
        <v>95</v>
      </c>
      <c r="O71" s="10">
        <v>95</v>
      </c>
      <c r="P71" s="10">
        <v>95</v>
      </c>
      <c r="Q71" s="10">
        <v>95</v>
      </c>
      <c r="R71" s="10">
        <v>93</v>
      </c>
      <c r="S71" s="10">
        <v>94</v>
      </c>
      <c r="T71" s="10">
        <v>95</v>
      </c>
      <c r="U71" s="10">
        <v>95</v>
      </c>
      <c r="V71" s="10">
        <v>96</v>
      </c>
      <c r="W71" s="10">
        <v>96</v>
      </c>
      <c r="X71" s="10">
        <v>96</v>
      </c>
      <c r="Y71" s="10">
        <v>95</v>
      </c>
      <c r="Z71" s="10"/>
      <c r="AA71" s="11"/>
    </row>
    <row r="72" spans="1:27" ht="14.1" customHeight="1" x14ac:dyDescent="0.4">
      <c r="A72" s="40"/>
      <c r="B72" s="52"/>
      <c r="C72" s="40"/>
      <c r="D72" s="40"/>
      <c r="E72" s="52"/>
      <c r="F72" s="40"/>
      <c r="G72" s="40"/>
      <c r="H72" s="40"/>
      <c r="I72" s="40"/>
      <c r="J72" s="40"/>
      <c r="K72" s="40"/>
      <c r="L72" s="40"/>
      <c r="M72" s="16" t="s">
        <v>64</v>
      </c>
      <c r="N72" s="17">
        <v>1325731.75</v>
      </c>
      <c r="O72" s="17">
        <v>1451164.26</v>
      </c>
      <c r="P72" s="17">
        <v>1559238.77</v>
      </c>
      <c r="Q72" s="17">
        <v>1410514.53</v>
      </c>
      <c r="R72" s="17">
        <v>1068948.75</v>
      </c>
      <c r="S72" s="17">
        <v>1501024.8099999998</v>
      </c>
      <c r="T72" s="17">
        <v>1403922.0799999998</v>
      </c>
      <c r="U72" s="17">
        <v>1491170.67</v>
      </c>
      <c r="V72" s="17">
        <v>1475632.04</v>
      </c>
      <c r="W72" s="17">
        <v>1636883.28</v>
      </c>
      <c r="X72" s="17">
        <v>1667438.45</v>
      </c>
      <c r="Y72" s="17">
        <v>1350064.72</v>
      </c>
      <c r="Z72" s="17">
        <f>SUM(N72:Y72)</f>
        <v>17341734.109999999</v>
      </c>
      <c r="AA72" s="17"/>
    </row>
    <row r="73" spans="1:27" ht="14.1" customHeight="1" x14ac:dyDescent="0.4">
      <c r="A73" s="48">
        <v>21</v>
      </c>
      <c r="B73" s="49" t="s">
        <v>56</v>
      </c>
      <c r="C73" s="48" t="s">
        <v>37</v>
      </c>
      <c r="D73" s="48">
        <v>65</v>
      </c>
      <c r="E73" s="50" t="s">
        <v>59</v>
      </c>
      <c r="F73" s="48"/>
      <c r="G73" s="48" t="s">
        <v>27</v>
      </c>
      <c r="H73" s="48" t="s">
        <v>27</v>
      </c>
      <c r="I73" s="48" t="s">
        <v>27</v>
      </c>
      <c r="J73" s="48" t="s">
        <v>27</v>
      </c>
      <c r="K73" s="48" t="s">
        <v>27</v>
      </c>
      <c r="L73" s="48" t="s">
        <v>27</v>
      </c>
      <c r="M73" s="9" t="s">
        <v>28</v>
      </c>
      <c r="N73" s="9">
        <v>25974</v>
      </c>
      <c r="O73" s="9">
        <v>25582</v>
      </c>
      <c r="P73" s="9">
        <v>26181</v>
      </c>
      <c r="Q73" s="9">
        <v>26021</v>
      </c>
      <c r="R73" s="9">
        <v>27221</v>
      </c>
      <c r="S73" s="9">
        <v>25776</v>
      </c>
      <c r="T73" s="9">
        <v>25346</v>
      </c>
      <c r="U73" s="9">
        <v>26182</v>
      </c>
      <c r="V73" s="9">
        <v>26156</v>
      </c>
      <c r="W73" s="9">
        <v>27846</v>
      </c>
      <c r="X73" s="9">
        <v>25477</v>
      </c>
      <c r="Y73" s="9">
        <v>22067</v>
      </c>
      <c r="Z73" s="10">
        <f>SUM(N73:Y73)</f>
        <v>309829</v>
      </c>
      <c r="AA73" s="9"/>
    </row>
    <row r="74" spans="1:27" ht="14.1" customHeight="1" x14ac:dyDescent="0.4">
      <c r="A74" s="39"/>
      <c r="B74" s="42"/>
      <c r="C74" s="39"/>
      <c r="D74" s="39"/>
      <c r="E74" s="51"/>
      <c r="F74" s="39"/>
      <c r="G74" s="39"/>
      <c r="H74" s="39"/>
      <c r="I74" s="39"/>
      <c r="J74" s="39"/>
      <c r="K74" s="39"/>
      <c r="L74" s="39"/>
      <c r="M74" s="9" t="s">
        <v>30</v>
      </c>
      <c r="N74" s="10">
        <v>62</v>
      </c>
      <c r="O74" s="10">
        <v>64</v>
      </c>
      <c r="P74" s="10">
        <v>61</v>
      </c>
      <c r="Q74" s="10">
        <v>63</v>
      </c>
      <c r="R74" s="10">
        <v>63</v>
      </c>
      <c r="S74" s="10">
        <v>62</v>
      </c>
      <c r="T74" s="10">
        <v>60</v>
      </c>
      <c r="U74" s="10">
        <v>64</v>
      </c>
      <c r="V74" s="10">
        <v>64</v>
      </c>
      <c r="W74" s="10">
        <v>65</v>
      </c>
      <c r="X74" s="10">
        <v>63</v>
      </c>
      <c r="Y74" s="10">
        <v>59</v>
      </c>
      <c r="Z74" s="10"/>
      <c r="AA74" s="11">
        <f t="shared" ref="AA74" si="16">MAX(N74:Y74)</f>
        <v>65</v>
      </c>
    </row>
    <row r="75" spans="1:27" ht="14.1" customHeight="1" x14ac:dyDescent="0.4">
      <c r="A75" s="39"/>
      <c r="B75" s="42"/>
      <c r="C75" s="39"/>
      <c r="D75" s="39"/>
      <c r="E75" s="51"/>
      <c r="F75" s="39"/>
      <c r="G75" s="39"/>
      <c r="H75" s="39"/>
      <c r="I75" s="39"/>
      <c r="J75" s="39"/>
      <c r="K75" s="39"/>
      <c r="L75" s="39"/>
      <c r="M75" s="9" t="s">
        <v>36</v>
      </c>
      <c r="N75" s="10">
        <v>90</v>
      </c>
      <c r="O75" s="10">
        <v>90</v>
      </c>
      <c r="P75" s="10">
        <v>90</v>
      </c>
      <c r="Q75" s="10">
        <v>90</v>
      </c>
      <c r="R75" s="10">
        <v>90</v>
      </c>
      <c r="S75" s="10">
        <v>89</v>
      </c>
      <c r="T75" s="10">
        <v>89</v>
      </c>
      <c r="U75" s="10">
        <v>90</v>
      </c>
      <c r="V75" s="10">
        <v>90</v>
      </c>
      <c r="W75" s="10">
        <v>90</v>
      </c>
      <c r="X75" s="10">
        <v>90</v>
      </c>
      <c r="Y75" s="10">
        <v>90</v>
      </c>
      <c r="Z75" s="10"/>
      <c r="AA75" s="11"/>
    </row>
    <row r="76" spans="1:27" ht="14.1" customHeight="1" x14ac:dyDescent="0.4">
      <c r="A76" s="40"/>
      <c r="B76" s="43"/>
      <c r="C76" s="40"/>
      <c r="D76" s="40"/>
      <c r="E76" s="52"/>
      <c r="F76" s="40"/>
      <c r="G76" s="40"/>
      <c r="H76" s="40"/>
      <c r="I76" s="40"/>
      <c r="J76" s="40"/>
      <c r="K76" s="40"/>
      <c r="L76" s="40"/>
      <c r="M76" s="16" t="s">
        <v>64</v>
      </c>
      <c r="N76" s="17">
        <v>468599.03999999998</v>
      </c>
      <c r="O76" s="17">
        <v>462734.72</v>
      </c>
      <c r="P76" s="17">
        <v>471695.76</v>
      </c>
      <c r="Q76" s="17">
        <v>476102.8</v>
      </c>
      <c r="R76" s="17">
        <v>517741.68</v>
      </c>
      <c r="S76" s="22">
        <v>495348.47999999998</v>
      </c>
      <c r="T76" s="17">
        <v>481810.4</v>
      </c>
      <c r="U76" s="17">
        <v>471710.71999999997</v>
      </c>
      <c r="V76" s="17">
        <v>470090.56</v>
      </c>
      <c r="W76" s="17">
        <v>496604.15999999997</v>
      </c>
      <c r="X76" s="17">
        <v>461163.92</v>
      </c>
      <c r="Y76" s="17">
        <v>410150.32</v>
      </c>
      <c r="Z76" s="17">
        <f>SUM(N76:Y76)</f>
        <v>5683752.5599999996</v>
      </c>
      <c r="AA76" s="17"/>
    </row>
    <row r="77" spans="1:27" ht="14.1" customHeight="1" x14ac:dyDescent="0.4">
      <c r="M77" s="9" t="s">
        <v>63</v>
      </c>
      <c r="N77" s="13">
        <f t="shared" ref="N77:W77" si="17">SUM(N9,N12,N15,N18,N21,N24,N27,N31,N34,N37,N40,N43,N46,N49,N52,N55,N58,N61,N64,N68,N72,N76)</f>
        <v>7402556.129999999</v>
      </c>
      <c r="O77" s="13">
        <f t="shared" si="17"/>
        <v>6485627.3899999987</v>
      </c>
      <c r="P77" s="13">
        <f t="shared" si="17"/>
        <v>6677167.2999999989</v>
      </c>
      <c r="Q77" s="13">
        <f t="shared" si="17"/>
        <v>6832082.2200000007</v>
      </c>
      <c r="R77" s="13">
        <f t="shared" si="17"/>
        <v>7275439.1999999983</v>
      </c>
      <c r="S77" s="13">
        <f t="shared" si="17"/>
        <v>7186497.3299999982</v>
      </c>
      <c r="T77" s="13">
        <f t="shared" si="17"/>
        <v>6944154.75</v>
      </c>
      <c r="U77" s="13">
        <f t="shared" si="17"/>
        <v>7313708.7700000005</v>
      </c>
      <c r="V77" s="13">
        <f t="shared" si="17"/>
        <v>7591735.8399999999</v>
      </c>
      <c r="W77" s="13">
        <f t="shared" si="17"/>
        <v>8343452.9300000006</v>
      </c>
      <c r="X77" s="13">
        <f>SUM(X9,X12,X15,X18,X21,X24,X27,X31,X34,X37,X40,X43,X46,X49,X52,X55,X58,X61,X64,X68,X72,X76)</f>
        <v>8829871.7400000002</v>
      </c>
      <c r="Y77" s="13">
        <f>SUM(Y9,Y12,Y15,Y18,Y21,Y24,Y27,Y31,Y34,Y37,Y40,Y43,Y46,Y49,Y52,Y55,Y58,Y61,Y64,Y68,Y72,Y76)</f>
        <v>7907967.379999999</v>
      </c>
      <c r="Z77" s="59">
        <f>SUM(Z9,Z12,Z15,Z18,Z21,Z24,Z27,Z31,Z34,Z37,Z40,Z43,Z46,Z49,Z52,Z55,Z58,Z61,Z64,Z68,Z72,Z76)</f>
        <v>88790260.980000004</v>
      </c>
      <c r="AA77" s="9"/>
    </row>
    <row r="79" spans="1:27" x14ac:dyDescent="0.4"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1" spans="14:26" x14ac:dyDescent="0.4"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3" spans="14:26" x14ac:dyDescent="0.4"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5" spans="14:26" x14ac:dyDescent="0.4"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</sheetData>
  <autoFilter ref="A6:AA77"/>
  <mergeCells count="292">
    <mergeCell ref="L73:L76"/>
    <mergeCell ref="M4:AA4"/>
    <mergeCell ref="F73:F76"/>
    <mergeCell ref="G73:G76"/>
    <mergeCell ref="H73:H76"/>
    <mergeCell ref="I73:I76"/>
    <mergeCell ref="J73:J76"/>
    <mergeCell ref="K73:K76"/>
    <mergeCell ref="I69:I72"/>
    <mergeCell ref="J69:J72"/>
    <mergeCell ref="K69:K72"/>
    <mergeCell ref="L69:L72"/>
    <mergeCell ref="I62:I64"/>
    <mergeCell ref="J62:J64"/>
    <mergeCell ref="K62:K64"/>
    <mergeCell ref="L62:L64"/>
    <mergeCell ref="I56:I58"/>
    <mergeCell ref="J56:J58"/>
    <mergeCell ref="K56:K58"/>
    <mergeCell ref="L56:L58"/>
    <mergeCell ref="I50:I52"/>
    <mergeCell ref="J50:J52"/>
    <mergeCell ref="K50:K52"/>
    <mergeCell ref="L50:L52"/>
    <mergeCell ref="A73:A76"/>
    <mergeCell ref="B73:B76"/>
    <mergeCell ref="C73:C76"/>
    <mergeCell ref="D73:D76"/>
    <mergeCell ref="E73:E76"/>
    <mergeCell ref="L65:L68"/>
    <mergeCell ref="A69:A72"/>
    <mergeCell ref="B69:B72"/>
    <mergeCell ref="C69:C72"/>
    <mergeCell ref="D69:D72"/>
    <mergeCell ref="E69:E72"/>
    <mergeCell ref="F69:F72"/>
    <mergeCell ref="G69:G72"/>
    <mergeCell ref="H69:H72"/>
    <mergeCell ref="F65:F68"/>
    <mergeCell ref="G65:G68"/>
    <mergeCell ref="H65:H68"/>
    <mergeCell ref="I65:I68"/>
    <mergeCell ref="J65:J68"/>
    <mergeCell ref="K65:K68"/>
    <mergeCell ref="A65:A68"/>
    <mergeCell ref="B65:B68"/>
    <mergeCell ref="C65:C68"/>
    <mergeCell ref="D65:D68"/>
    <mergeCell ref="E65:E68"/>
    <mergeCell ref="L59:L61"/>
    <mergeCell ref="A62:A64"/>
    <mergeCell ref="B62:B64"/>
    <mergeCell ref="C62:C64"/>
    <mergeCell ref="D62:D64"/>
    <mergeCell ref="E62:E64"/>
    <mergeCell ref="F62:F64"/>
    <mergeCell ref="G62:G64"/>
    <mergeCell ref="H62:H64"/>
    <mergeCell ref="F59:F61"/>
    <mergeCell ref="G59:G61"/>
    <mergeCell ref="H59:H61"/>
    <mergeCell ref="I59:I61"/>
    <mergeCell ref="J59:J61"/>
    <mergeCell ref="K59:K61"/>
    <mergeCell ref="A59:A61"/>
    <mergeCell ref="B59:B61"/>
    <mergeCell ref="C59:C61"/>
    <mergeCell ref="D59:D61"/>
    <mergeCell ref="E59:E61"/>
    <mergeCell ref="L53:L55"/>
    <mergeCell ref="A56:A58"/>
    <mergeCell ref="B56:B58"/>
    <mergeCell ref="C56:C58"/>
    <mergeCell ref="D56:D58"/>
    <mergeCell ref="E56:E58"/>
    <mergeCell ref="F56:F58"/>
    <mergeCell ref="G56:G58"/>
    <mergeCell ref="H56:H58"/>
    <mergeCell ref="F53:F55"/>
    <mergeCell ref="G53:G55"/>
    <mergeCell ref="H53:H55"/>
    <mergeCell ref="I53:I55"/>
    <mergeCell ref="J53:J55"/>
    <mergeCell ref="K53:K55"/>
    <mergeCell ref="A53:A55"/>
    <mergeCell ref="B53:B55"/>
    <mergeCell ref="C53:C55"/>
    <mergeCell ref="D53:D55"/>
    <mergeCell ref="E53:E55"/>
    <mergeCell ref="A50:A52"/>
    <mergeCell ref="B50:B52"/>
    <mergeCell ref="C50:C52"/>
    <mergeCell ref="D50:D52"/>
    <mergeCell ref="E50:E52"/>
    <mergeCell ref="F50:F52"/>
    <mergeCell ref="G50:G52"/>
    <mergeCell ref="H50:H52"/>
    <mergeCell ref="I44:I46"/>
    <mergeCell ref="J44:J46"/>
    <mergeCell ref="K44:K46"/>
    <mergeCell ref="L44:L46"/>
    <mergeCell ref="A47:A49"/>
    <mergeCell ref="B47:B49"/>
    <mergeCell ref="C47:C49"/>
    <mergeCell ref="D47:D49"/>
    <mergeCell ref="E47:E49"/>
    <mergeCell ref="L47:L49"/>
    <mergeCell ref="F47:F49"/>
    <mergeCell ref="G47:G49"/>
    <mergeCell ref="H47:H49"/>
    <mergeCell ref="I47:I49"/>
    <mergeCell ref="J47:J49"/>
    <mergeCell ref="K47:K49"/>
    <mergeCell ref="A44:A46"/>
    <mergeCell ref="B44:B46"/>
    <mergeCell ref="C44:C46"/>
    <mergeCell ref="D44:D46"/>
    <mergeCell ref="E44:E46"/>
    <mergeCell ref="F44:F46"/>
    <mergeCell ref="G44:G46"/>
    <mergeCell ref="H44:H46"/>
    <mergeCell ref="A32:A34"/>
    <mergeCell ref="B32:B34"/>
    <mergeCell ref="C32:C34"/>
    <mergeCell ref="I38:I40"/>
    <mergeCell ref="J38:J40"/>
    <mergeCell ref="K38:K40"/>
    <mergeCell ref="L38:L40"/>
    <mergeCell ref="A41:A43"/>
    <mergeCell ref="B41:B43"/>
    <mergeCell ref="C41:C43"/>
    <mergeCell ref="D41:D43"/>
    <mergeCell ref="E41:E43"/>
    <mergeCell ref="L41:L43"/>
    <mergeCell ref="F41:F43"/>
    <mergeCell ref="G41:G43"/>
    <mergeCell ref="H41:H43"/>
    <mergeCell ref="I41:I43"/>
    <mergeCell ref="J41:J43"/>
    <mergeCell ref="K41:K43"/>
    <mergeCell ref="A38:A40"/>
    <mergeCell ref="B38:B40"/>
    <mergeCell ref="C38:C40"/>
    <mergeCell ref="D38:D40"/>
    <mergeCell ref="E38:E40"/>
    <mergeCell ref="A35:A37"/>
    <mergeCell ref="B35:B37"/>
    <mergeCell ref="C35:C37"/>
    <mergeCell ref="D35:D37"/>
    <mergeCell ref="E35:E37"/>
    <mergeCell ref="L35:L37"/>
    <mergeCell ref="F35:F37"/>
    <mergeCell ref="G35:G37"/>
    <mergeCell ref="H35:H37"/>
    <mergeCell ref="I35:I37"/>
    <mergeCell ref="J35:J37"/>
    <mergeCell ref="K35:K37"/>
    <mergeCell ref="J25:J27"/>
    <mergeCell ref="K25:K27"/>
    <mergeCell ref="F38:F40"/>
    <mergeCell ref="G38:G40"/>
    <mergeCell ref="H38:H40"/>
    <mergeCell ref="I32:I34"/>
    <mergeCell ref="J32:J34"/>
    <mergeCell ref="K32:K34"/>
    <mergeCell ref="L32:L34"/>
    <mergeCell ref="F25:F27"/>
    <mergeCell ref="G25:G27"/>
    <mergeCell ref="H25:H27"/>
    <mergeCell ref="L25:L27"/>
    <mergeCell ref="D32:D34"/>
    <mergeCell ref="E32:E34"/>
    <mergeCell ref="F32:F34"/>
    <mergeCell ref="G32:G34"/>
    <mergeCell ref="H32:H34"/>
    <mergeCell ref="I25:I27"/>
    <mergeCell ref="C19:C21"/>
    <mergeCell ref="D19:D21"/>
    <mergeCell ref="E19:E21"/>
    <mergeCell ref="F19:F21"/>
    <mergeCell ref="A28:A31"/>
    <mergeCell ref="B28:B31"/>
    <mergeCell ref="C28:C31"/>
    <mergeCell ref="D28:D31"/>
    <mergeCell ref="E28:E31"/>
    <mergeCell ref="L28:L31"/>
    <mergeCell ref="F28:F31"/>
    <mergeCell ref="G28:G31"/>
    <mergeCell ref="H28:H31"/>
    <mergeCell ref="I28:I31"/>
    <mergeCell ref="J28:J31"/>
    <mergeCell ref="K28:K31"/>
    <mergeCell ref="A25:A27"/>
    <mergeCell ref="B25:B27"/>
    <mergeCell ref="C25:C27"/>
    <mergeCell ref="D25:D27"/>
    <mergeCell ref="A22:A24"/>
    <mergeCell ref="B22:B24"/>
    <mergeCell ref="E25:E27"/>
    <mergeCell ref="C22:C24"/>
    <mergeCell ref="D22:D24"/>
    <mergeCell ref="E22:E24"/>
    <mergeCell ref="L22:L24"/>
    <mergeCell ref="F22:F24"/>
    <mergeCell ref="G22:G24"/>
    <mergeCell ref="H22:H24"/>
    <mergeCell ref="I22:I24"/>
    <mergeCell ref="J22:J24"/>
    <mergeCell ref="K22:K24"/>
    <mergeCell ref="G19:G21"/>
    <mergeCell ref="H19:H21"/>
    <mergeCell ref="I19:I21"/>
    <mergeCell ref="J19:J21"/>
    <mergeCell ref="K19:K21"/>
    <mergeCell ref="L19:L21"/>
    <mergeCell ref="C14:C15"/>
    <mergeCell ref="A16:A18"/>
    <mergeCell ref="B16:B18"/>
    <mergeCell ref="C16:C18"/>
    <mergeCell ref="D16:D18"/>
    <mergeCell ref="E16:E18"/>
    <mergeCell ref="L16:L18"/>
    <mergeCell ref="F16:F18"/>
    <mergeCell ref="G16:G18"/>
    <mergeCell ref="H16:H18"/>
    <mergeCell ref="I16:I18"/>
    <mergeCell ref="J16:J18"/>
    <mergeCell ref="K16:K18"/>
    <mergeCell ref="C10:C12"/>
    <mergeCell ref="D10:D12"/>
    <mergeCell ref="E10:E12"/>
    <mergeCell ref="F7:F8"/>
    <mergeCell ref="A19:A21"/>
    <mergeCell ref="B19:B21"/>
    <mergeCell ref="A10:A15"/>
    <mergeCell ref="B10:B15"/>
    <mergeCell ref="L10:L12"/>
    <mergeCell ref="D13:D15"/>
    <mergeCell ref="E13:E15"/>
    <mergeCell ref="F13:F15"/>
    <mergeCell ref="G13:G15"/>
    <mergeCell ref="H13:H15"/>
    <mergeCell ref="I13:I15"/>
    <mergeCell ref="F10:F12"/>
    <mergeCell ref="G10:G12"/>
    <mergeCell ref="H10:H12"/>
    <mergeCell ref="I10:I12"/>
    <mergeCell ref="J10:J12"/>
    <mergeCell ref="K10:K12"/>
    <mergeCell ref="J13:J15"/>
    <mergeCell ref="K13:K15"/>
    <mergeCell ref="L13:L15"/>
    <mergeCell ref="A7:A9"/>
    <mergeCell ref="B7:B9"/>
    <mergeCell ref="C8:C9"/>
    <mergeCell ref="D7:D9"/>
    <mergeCell ref="E7:E9"/>
    <mergeCell ref="G7:G9"/>
    <mergeCell ref="H7:H9"/>
    <mergeCell ref="I7:I9"/>
    <mergeCell ref="A2:AA3"/>
    <mergeCell ref="O5:O6"/>
    <mergeCell ref="P5:P6"/>
    <mergeCell ref="Q5:Q6"/>
    <mergeCell ref="R5:R6"/>
    <mergeCell ref="S5:S6"/>
    <mergeCell ref="J7:J9"/>
    <mergeCell ref="K7:K9"/>
    <mergeCell ref="L7:L9"/>
    <mergeCell ref="A1:AA1"/>
    <mergeCell ref="T5:T6"/>
    <mergeCell ref="F4:F6"/>
    <mergeCell ref="G4:G6"/>
    <mergeCell ref="H4:H6"/>
    <mergeCell ref="I4:I6"/>
    <mergeCell ref="J4:J6"/>
    <mergeCell ref="K4:K6"/>
    <mergeCell ref="A4:A6"/>
    <mergeCell ref="B4:B6"/>
    <mergeCell ref="C4:C6"/>
    <mergeCell ref="D4:D6"/>
    <mergeCell ref="E4:E6"/>
    <mergeCell ref="AA5:AA6"/>
    <mergeCell ref="U5:U6"/>
    <mergeCell ref="V5:V6"/>
    <mergeCell ref="W5:W6"/>
    <mergeCell ref="X5:X6"/>
    <mergeCell ref="Y5:Y6"/>
    <mergeCell ref="Z5:Z6"/>
    <mergeCell ref="L4:L6"/>
    <mergeCell ref="M5:M6"/>
    <mergeCell ref="N5:N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00000000_NoteUser-01</cp:lastModifiedBy>
  <cp:lastPrinted>2019-02-08T00:40:06Z</cp:lastPrinted>
  <dcterms:created xsi:type="dcterms:W3CDTF">2018-10-31T02:42:23Z</dcterms:created>
  <dcterms:modified xsi:type="dcterms:W3CDTF">2019-02-12T07:50:45Z</dcterms:modified>
</cp:coreProperties>
</file>