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265" yWindow="0" windowWidth="12150" windowHeight="88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<sst xmlns="http://schemas.openxmlformats.org/spreadsheetml/2006/main" count="217" uniqueCount="107">
  <si>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</si>
  <si>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</si>
  <si>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</si>
  <si>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</si>
  <si>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</si>
  <si>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</si>
  <si>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</si>
  <si>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</si>
  <si>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</si>
  <si>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</si>
  <si>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</si>
  <si>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</si>
  <si>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</si>
  <si>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</si>
  <si>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</si>
  <si>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</si>
  <si>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</si>
  <si>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</si>
  <si>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</si>
  <si>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</si>
  <si>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</si>
  <si>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</si>
  <si>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</si>
  <si>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</si>
  <si>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</si>
  <si>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</si>
  <si>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</si>
  <si>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</si>
  <si>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</si>
  <si>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</si>
  <si>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</si>
  <si>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</si>
  <si>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</si>
  <si>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</si>
  <si>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</si>
  <si>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</si>
  <si>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</si>
  <si>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</si>
  <si>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</si>
  <si>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</si>
  <si>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</si>
  <si>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</si>
  <si>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</si>
  <si>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</si>
  <si>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</si>
  <si>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</si>
  <si>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</si>
  <si>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</si>
  <si>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</si>
  <si>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</si>
  <si>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</si>
  <si>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</si>
  <si>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</si>
  <si>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</si>
  <si>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</si>
  <si>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</si>
  <si>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</si>
  <si>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</si>
  <si>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</si>
  <si>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</si>
  <si>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</si>
  <si>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</si>
  <si>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</si>
  <si>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</si>
  <si>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</si>
  <si>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</si>
  <si>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</si>
  <si>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</si>
  <si>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</si>
  <si>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</si>
  <si>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</si>
  <si>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</si>
  <si>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</si>
  <si>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</si>
  <si>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</si>
  <si>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</si>
  <si>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</si>
  <si>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</si>
  <si>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</si>
  <si>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</si>
  <si>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</si>
  <si>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</si>
  <si>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</si>
  <si>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</si>
  <si>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</si>
  <si>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</si>
  <si>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</si>
  <si>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</si>
  <si>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</si>
  <si>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</si>
  <si>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</si>
  <si>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</si>
  <si>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</si>
  <si>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</si>
  <si>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</si>
  <si>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</si>
  <si>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</si>
  <si>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</si>
  <si>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</si>
  <si>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</si>
  <si>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</si>
  <si>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</si>
  <si>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</si>
  <si>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</si>
  <si>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における単年度収支が赤字になる要因について、事業収益では給水人口の減少や節水型社会への移行により水道料金収入が減少していることや、事業費用では漏水修繕費が増加していることによるものである。
③流動比率について、当該指標100％を大きく上回っているが、今後は老朽配水管更新事業を推進することから、保有している現金・預金を計画的に活用する。
④企業債残高対給水収益比率は、老朽配水管更新事業を先送りしているため、企業債残高が少額になっている。更新費用は、現金・預金を保有していることから、本格的に更新事業がスタートする平成28年度以降も企業債残高対給水収益比率の当該値は数年間高くならない見込みである。
⑤料金回収率について、平均値よりも当該値はわずかに低いが、繰出基準に定める事由以外の繰出金によって収入不足を補てんすることなく水道事業経営を行っている。
⑥給水原価について、事業費用の半分は受水費が占めるものの、平均値よりも当該値が高いことから、維持管理費の節減に努める。
⑦施設利用率について、平均値に比べ、施設利用率は高い数値を示しており、適切な規模である。
⑧有収率について、平成23年度の数値は東日本大震災による水道管の破損によるもので、破損箇所の修繕はすでに済んでいるが、震災以前の数値まで回復していないことから、漏水調査を継続し有収率の向上に努めている。
</t>
    <rPh sb="1" eb="3">
      <t>ケイジョウ</t>
    </rPh>
    <rPh sb="3" eb="5">
      <t>シュウシ</t>
    </rPh>
    <rPh sb="5" eb="7">
      <t>ヒリツ</t>
    </rPh>
    <rPh sb="11" eb="14">
      <t>タンネンド</t>
    </rPh>
    <rPh sb="14" eb="16">
      <t>シュウシ</t>
    </rPh>
    <rPh sb="17" eb="19">
      <t>アカジ</t>
    </rPh>
    <rPh sb="22" eb="24">
      <t>ヨウイン</t>
    </rPh>
    <rPh sb="35" eb="37">
      <t>キュウスイ</t>
    </rPh>
    <rPh sb="37" eb="39">
      <t>ジンコウ</t>
    </rPh>
    <rPh sb="40" eb="42">
      <t>ゲンショウ</t>
    </rPh>
    <rPh sb="55" eb="57">
      <t>スイドウ</t>
    </rPh>
    <rPh sb="57" eb="59">
      <t>リョウキン</t>
    </rPh>
    <rPh sb="59" eb="61">
      <t>シュウニュウ</t>
    </rPh>
    <rPh sb="62" eb="64">
      <t>ゲンショウ</t>
    </rPh>
    <rPh sb="72" eb="74">
      <t>ジギョウ</t>
    </rPh>
    <rPh sb="74" eb="76">
      <t>ヒヨウ</t>
    </rPh>
    <rPh sb="78" eb="80">
      <t>ロウスイ</t>
    </rPh>
    <rPh sb="80" eb="83">
      <t>シュウゼンヒ</t>
    </rPh>
    <rPh sb="103" eb="105">
      <t>リュウドウ</t>
    </rPh>
    <rPh sb="105" eb="107">
      <t>ヒリツ</t>
    </rPh>
    <rPh sb="112" eb="114">
      <t>トウガイ</t>
    </rPh>
    <rPh sb="114" eb="116">
      <t>シヒョウ</t>
    </rPh>
    <rPh sb="132" eb="134">
      <t>コンゴ</t>
    </rPh>
    <rPh sb="154" eb="156">
      <t>ホユウ</t>
    </rPh>
    <rPh sb="160" eb="162">
      <t>ゲンキン</t>
    </rPh>
    <rPh sb="163" eb="165">
      <t>ヨキン</t>
    </rPh>
    <rPh sb="166" eb="169">
      <t>ケイカクテキ</t>
    </rPh>
    <rPh sb="170" eb="172">
      <t>カツヨウ</t>
    </rPh>
    <rPh sb="177" eb="179">
      <t>キギョウ</t>
    </rPh>
    <rPh sb="179" eb="180">
      <t>サイ</t>
    </rPh>
    <rPh sb="180" eb="181">
      <t>ザン</t>
    </rPh>
    <rPh sb="181" eb="182">
      <t>タカ</t>
    </rPh>
    <rPh sb="182" eb="183">
      <t>タイ</t>
    </rPh>
    <rPh sb="183" eb="185">
      <t>キュウスイ</t>
    </rPh>
    <rPh sb="185" eb="187">
      <t>シュウエキ</t>
    </rPh>
    <rPh sb="187" eb="189">
      <t>ヒリツ</t>
    </rPh>
    <rPh sb="191" eb="193">
      <t>ロウキュウ</t>
    </rPh>
    <rPh sb="193" eb="195">
      <t>ハイスイ</t>
    </rPh>
    <rPh sb="195" eb="196">
      <t>カン</t>
    </rPh>
    <rPh sb="196" eb="198">
      <t>コウシン</t>
    </rPh>
    <rPh sb="198" eb="200">
      <t>ジギョウ</t>
    </rPh>
    <rPh sb="201" eb="203">
      <t>サキオク</t>
    </rPh>
    <rPh sb="211" eb="213">
      <t>キギョウ</t>
    </rPh>
    <rPh sb="213" eb="214">
      <t>サイ</t>
    </rPh>
    <rPh sb="214" eb="216">
      <t>ザンダカ</t>
    </rPh>
    <rPh sb="217" eb="219">
      <t>ショウガク</t>
    </rPh>
    <rPh sb="226" eb="228">
      <t>コウシン</t>
    </rPh>
    <rPh sb="228" eb="230">
      <t>ヒヨウ</t>
    </rPh>
    <rPh sb="232" eb="234">
      <t>ゲンキン</t>
    </rPh>
    <rPh sb="235" eb="237">
      <t>ヨキン</t>
    </rPh>
    <rPh sb="238" eb="240">
      <t>ホユウ</t>
    </rPh>
    <rPh sb="249" eb="252">
      <t>ホンカクテキ</t>
    </rPh>
    <rPh sb="253" eb="255">
      <t>コウシン</t>
    </rPh>
    <rPh sb="255" eb="257">
      <t>ジギョウ</t>
    </rPh>
    <rPh sb="264" eb="266">
      <t>ヘイセイ</t>
    </rPh>
    <rPh sb="268" eb="272">
      <t>ネンドイコウ</t>
    </rPh>
    <rPh sb="286" eb="288">
      <t>トウガイ</t>
    </rPh>
    <rPh sb="288" eb="289">
      <t>アタイ</t>
    </rPh>
    <rPh sb="290" eb="293">
      <t>スウネンカン</t>
    </rPh>
    <rPh sb="293" eb="294">
      <t>タカ</t>
    </rPh>
    <rPh sb="299" eb="301">
      <t>ミコ</t>
    </rPh>
    <rPh sb="308" eb="310">
      <t>リョウキン</t>
    </rPh>
    <rPh sb="310" eb="312">
      <t>カイシュウ</t>
    </rPh>
    <rPh sb="312" eb="313">
      <t>リツ</t>
    </rPh>
    <rPh sb="318" eb="321">
      <t>ヘイキンチ</t>
    </rPh>
    <rPh sb="324" eb="326">
      <t>トウガイ</t>
    </rPh>
    <rPh sb="326" eb="327">
      <t>チ</t>
    </rPh>
    <rPh sb="332" eb="333">
      <t>ヒク</t>
    </rPh>
    <rPh sb="338" eb="340">
      <t>キジュン</t>
    </rPh>
    <rPh sb="341" eb="342">
      <t>サダ</t>
    </rPh>
    <rPh sb="385" eb="387">
      <t>キュウスイ</t>
    </rPh>
    <rPh sb="387" eb="389">
      <t>ゲンカ</t>
    </rPh>
    <rPh sb="394" eb="396">
      <t>ジギョウ</t>
    </rPh>
    <rPh sb="396" eb="398">
      <t>ヒヨウ</t>
    </rPh>
    <rPh sb="399" eb="401">
      <t>ハンブン</t>
    </rPh>
    <rPh sb="402" eb="404">
      <t>ジュスイ</t>
    </rPh>
    <rPh sb="404" eb="405">
      <t>ヒ</t>
    </rPh>
    <rPh sb="406" eb="407">
      <t>シ</t>
    </rPh>
    <rPh sb="413" eb="416">
      <t>ヘイキンチ</t>
    </rPh>
    <rPh sb="419" eb="421">
      <t>トウガイ</t>
    </rPh>
    <rPh sb="423" eb="424">
      <t>タカ</t>
    </rPh>
    <rPh sb="430" eb="432">
      <t>イジ</t>
    </rPh>
    <rPh sb="432" eb="434">
      <t>カンリ</t>
    </rPh>
    <rPh sb="434" eb="435">
      <t>ヒ</t>
    </rPh>
    <rPh sb="436" eb="438">
      <t>セツゲン</t>
    </rPh>
    <rPh sb="439" eb="440">
      <t>ツト</t>
    </rPh>
    <rPh sb="445" eb="447">
      <t>シセツ</t>
    </rPh>
    <rPh sb="447" eb="450">
      <t>リヨウリツ</t>
    </rPh>
    <rPh sb="455" eb="458">
      <t>ヘイキンチ</t>
    </rPh>
    <rPh sb="459" eb="460">
      <t>クラ</t>
    </rPh>
    <rPh sb="462" eb="464">
      <t>シセツ</t>
    </rPh>
    <rPh sb="464" eb="467">
      <t>リヨウリツ</t>
    </rPh>
    <rPh sb="468" eb="469">
      <t>タカ</t>
    </rPh>
    <rPh sb="470" eb="472">
      <t>スウチ</t>
    </rPh>
    <rPh sb="473" eb="474">
      <t>シメ</t>
    </rPh>
    <rPh sb="479" eb="481">
      <t>テキセツ</t>
    </rPh>
    <rPh sb="482" eb="484">
      <t>キボ</t>
    </rPh>
    <rPh sb="490" eb="491">
      <t>ユウ</t>
    </rPh>
    <rPh sb="491" eb="492">
      <t>シュウ</t>
    </rPh>
    <rPh sb="492" eb="493">
      <t>リツ</t>
    </rPh>
    <rPh sb="498" eb="500">
      <t>ヘイセイ</t>
    </rPh>
    <rPh sb="502" eb="504">
      <t>ネンド</t>
    </rPh>
    <rPh sb="505" eb="507">
      <t>スウチ</t>
    </rPh>
    <rPh sb="508" eb="509">
      <t>ヒガシ</t>
    </rPh>
    <rPh sb="509" eb="511">
      <t>ニホン</t>
    </rPh>
    <rPh sb="511" eb="514">
      <t>ダイシンサイ</t>
    </rPh>
    <rPh sb="517" eb="519">
      <t>スイドウ</t>
    </rPh>
    <rPh sb="519" eb="520">
      <t>カン</t>
    </rPh>
    <rPh sb="521" eb="523">
      <t>ハソン</t>
    </rPh>
    <rPh sb="530" eb="532">
      <t>ハソン</t>
    </rPh>
    <rPh sb="532" eb="534">
      <t>カショ</t>
    </rPh>
    <rPh sb="535" eb="537">
      <t>シュウゼン</t>
    </rPh>
    <rPh sb="548" eb="550">
      <t>シンサイ</t>
    </rPh>
    <rPh sb="550" eb="552">
      <t>イゼン</t>
    </rPh>
    <rPh sb="553" eb="555">
      <t>スウチ</t>
    </rPh>
    <rPh sb="557" eb="559">
      <t>カイフク</t>
    </rPh>
    <rPh sb="569" eb="571">
      <t>ロウスイ</t>
    </rPh>
    <rPh sb="571" eb="573">
      <t>チョウサ</t>
    </rPh>
    <rPh sb="574" eb="576">
      <t>ケイゾク</t>
    </rPh>
    <rPh sb="577" eb="578">
      <t>ユウ</t>
    </rPh>
    <rPh sb="578" eb="579">
      <t>シュウ</t>
    </rPh>
    <rPh sb="579" eb="580">
      <t>リツ</t>
    </rPh>
    <rPh sb="581" eb="583">
      <t>コウジョウ</t>
    </rPh>
    <rPh sb="584" eb="585">
      <t>ツト</t>
    </rPh>
    <phoneticPr fontId="4"/>
  </si>
  <si>
    <t>①有形固定資産減価償却率について、当該値が上昇傾向にあり、平成28年度から本格的に老朽配水管の更新事業を推進する。
②管路経年化率について、法定耐用年数を経過した配水管が増加していることから、更新事業を推進するものの、財源については給水人口が減少しているため、安易に企業債に頼ることなく、保有する現金・預金を活用するとともに、将来にわたり財源の確保に努める。
③管路更新率については、老朽配水管更新事業を推進し向上を図る。</t>
    <rPh sb="1" eb="3">
      <t>ユウケイ</t>
    </rPh>
    <rPh sb="3" eb="5">
      <t>コテイ</t>
    </rPh>
    <rPh sb="5" eb="7">
      <t>シサン</t>
    </rPh>
    <rPh sb="7" eb="9">
      <t>ゲンカ</t>
    </rPh>
    <rPh sb="9" eb="11">
      <t>ショウキャク</t>
    </rPh>
    <rPh sb="11" eb="12">
      <t>リツ</t>
    </rPh>
    <rPh sb="17" eb="19">
      <t>トウガイ</t>
    </rPh>
    <rPh sb="19" eb="20">
      <t>チ</t>
    </rPh>
    <rPh sb="21" eb="23">
      <t>ジョウショウ</t>
    </rPh>
    <rPh sb="23" eb="25">
      <t>ケイコウ</t>
    </rPh>
    <rPh sb="29" eb="31">
      <t>ヘイセイ</t>
    </rPh>
    <rPh sb="33" eb="35">
      <t>ネンド</t>
    </rPh>
    <rPh sb="37" eb="40">
      <t>ホンカクテキ</t>
    </rPh>
    <rPh sb="41" eb="43">
      <t>ロウキュウ</t>
    </rPh>
    <rPh sb="43" eb="45">
      <t>ハイスイ</t>
    </rPh>
    <rPh sb="45" eb="46">
      <t>カン</t>
    </rPh>
    <rPh sb="47" eb="49">
      <t>コウシン</t>
    </rPh>
    <rPh sb="49" eb="51">
      <t>ジギョウ</t>
    </rPh>
    <rPh sb="52" eb="54">
      <t>スイシン</t>
    </rPh>
    <rPh sb="59" eb="61">
      <t>カンロ</t>
    </rPh>
    <rPh sb="61" eb="64">
      <t>ケイネンカ</t>
    </rPh>
    <rPh sb="64" eb="65">
      <t>リツ</t>
    </rPh>
    <rPh sb="70" eb="72">
      <t>ホウテイ</t>
    </rPh>
    <rPh sb="72" eb="76">
      <t>タイヨウネンスウ</t>
    </rPh>
    <rPh sb="77" eb="79">
      <t>ケイカ</t>
    </rPh>
    <rPh sb="81" eb="83">
      <t>ハイスイ</t>
    </rPh>
    <rPh sb="83" eb="84">
      <t>カン</t>
    </rPh>
    <rPh sb="85" eb="87">
      <t>ゾウカ</t>
    </rPh>
    <rPh sb="96" eb="98">
      <t>コウシン</t>
    </rPh>
    <rPh sb="98" eb="100">
      <t>ジギョウ</t>
    </rPh>
    <rPh sb="101" eb="103">
      <t>スイシン</t>
    </rPh>
    <rPh sb="109" eb="111">
      <t>ザイゲン</t>
    </rPh>
    <rPh sb="116" eb="118">
      <t>キュウスイ</t>
    </rPh>
    <rPh sb="118" eb="120">
      <t>ジンコウ</t>
    </rPh>
    <rPh sb="121" eb="123">
      <t>ゲンショウ</t>
    </rPh>
    <rPh sb="130" eb="132">
      <t>アンイ</t>
    </rPh>
    <rPh sb="133" eb="135">
      <t>キギョウ</t>
    </rPh>
    <rPh sb="135" eb="136">
      <t>サイ</t>
    </rPh>
    <rPh sb="137" eb="138">
      <t>タヨ</t>
    </rPh>
    <rPh sb="144" eb="146">
      <t>ホユウ</t>
    </rPh>
    <rPh sb="148" eb="150">
      <t>ゲンキン</t>
    </rPh>
    <rPh sb="151" eb="153">
      <t>ヨキン</t>
    </rPh>
    <rPh sb="154" eb="156">
      <t>カツヨウ</t>
    </rPh>
    <rPh sb="163" eb="165">
      <t>ショウライ</t>
    </rPh>
    <rPh sb="169" eb="171">
      <t>ザイゲン</t>
    </rPh>
    <rPh sb="172" eb="174">
      <t>カクホ</t>
    </rPh>
    <rPh sb="175" eb="176">
      <t>ツト</t>
    </rPh>
    <rPh sb="181" eb="183">
      <t>カンロ</t>
    </rPh>
    <rPh sb="183" eb="185">
      <t>コウシン</t>
    </rPh>
    <rPh sb="185" eb="186">
      <t>リツ</t>
    </rPh>
    <rPh sb="192" eb="194">
      <t>ロウキュウ</t>
    </rPh>
    <rPh sb="194" eb="196">
      <t>ハイスイ</t>
    </rPh>
    <rPh sb="196" eb="197">
      <t>カン</t>
    </rPh>
    <rPh sb="197" eb="199">
      <t>コウシン</t>
    </rPh>
    <rPh sb="199" eb="201">
      <t>ジギョウ</t>
    </rPh>
    <rPh sb="202" eb="204">
      <t>スイシン</t>
    </rPh>
    <rPh sb="205" eb="207">
      <t>コウジョウ</t>
    </rPh>
    <rPh sb="208" eb="209">
      <t>ハカ</t>
    </rPh>
    <phoneticPr fontId="4"/>
  </si>
  <si>
    <t>単年度収支はわずかながら赤字となっている。今後は、本格的に老朽配水管更新事業に取り組むことになるが、給水人口が減少していることから、企業債に頼るのではなく、保有している現金・預金を活用し、将来にわたり財源の確保に努める。</t>
    <rPh sb="0" eb="3">
      <t>タンネンド</t>
    </rPh>
    <rPh sb="3" eb="5">
      <t>シュウシ</t>
    </rPh>
    <rPh sb="12" eb="14">
      <t>アカジ</t>
    </rPh>
    <rPh sb="21" eb="23">
      <t>コンゴ</t>
    </rPh>
    <rPh sb="25" eb="28">
      <t>ホンカクテキ</t>
    </rPh>
    <rPh sb="29" eb="31">
      <t>ロウキュウ</t>
    </rPh>
    <rPh sb="31" eb="33">
      <t>ハイスイ</t>
    </rPh>
    <rPh sb="33" eb="34">
      <t>カン</t>
    </rPh>
    <rPh sb="34" eb="36">
      <t>コウシン</t>
    </rPh>
    <rPh sb="36" eb="38">
      <t>ジギョウ</t>
    </rPh>
    <rPh sb="39" eb="40">
      <t>ト</t>
    </rPh>
    <rPh sb="41" eb="42">
      <t>ク</t>
    </rPh>
    <rPh sb="50" eb="52">
      <t>キュウスイ</t>
    </rPh>
    <rPh sb="52" eb="54">
      <t>ジンコウ</t>
    </rPh>
    <rPh sb="55" eb="57">
      <t>ゲンショウ</t>
    </rPh>
    <rPh sb="66" eb="68">
      <t>キギョウ</t>
    </rPh>
    <rPh sb="68" eb="69">
      <t>サイ</t>
    </rPh>
    <rPh sb="70" eb="71">
      <t>タヨ</t>
    </rPh>
    <rPh sb="78" eb="80">
      <t>ホユウ</t>
    </rPh>
    <rPh sb="84" eb="86">
      <t>ゲンキン</t>
    </rPh>
    <rPh sb="87" eb="89">
      <t>ヨキン</t>
    </rPh>
    <rPh sb="90" eb="92">
      <t>カツヨウ</t>
    </rPh>
    <rPh sb="94" eb="96">
      <t>ショウライ</t>
    </rPh>
    <rPh sb="100" eb="102">
      <t>ザイゲン</t>
    </rPh>
    <rPh sb="103" eb="105">
      <t>カクホ</t>
    </rPh>
    <rPh sb="106" eb="1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</si>
</sst>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7.0000000000000007E-2</c:v>
                </c:pt>
                <c:pt idx="1">
                  <c:v>0</c:v>
                </c:pt>
                <c:pt idx="2" formatCode="#,##0.00;&quot;△&quot;#,##0.00;&quot;-&quot;">
                  <c:v>0.38</c:v>
                </c:pt>
                <c:pt idx="3" formatCode="#,##0.00;&quot;△&quot;#,##0.00;&quot;-&quot;">
                  <c:v>0.13</c:v>
                </c:pt>
                <c:pt idx="4" formatCode="#,##0.00;&quot;△&quot;#,##0.00;&quot;-&quot;">
                  <c:v>0.27</c:v>
                </c:pt>
              </c:numCache>
            </c:numRef>
          </c:val>
        </c:ser>
        <c:dLbls>
          <c:showLegendKey val="0"/>
          <c:showVal val="0"/>
          <c:showCatName val="0"/>
          <c:showSerName val="0"/>
          <c:showPercent val="0"/>
          <c:showBubbleSize val="0"/>
        </c:dLbls>
        <c:gapWidth val="150"/>
        <c:axId val="46768896"/>
        <c:axId val="467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0.67</c:v>
                </c:pt>
                <c:pt idx="4">
                  <c:v>0.66</c:v>
                </c:pt>
              </c:numCache>
            </c:numRef>
          </c:val>
          <c:smooth val="0"/>
        </c:ser>
        <c:dLbls>
          <c:showLegendKey val="0"/>
          <c:showVal val="0"/>
          <c:showCatName val="0"/>
          <c:showSerName val="0"/>
          <c:showPercent val="0"/>
          <c:showBubbleSize val="0"/>
        </c:dLbls>
        <c:marker val="1"/>
        <c:smooth val="0"/>
        <c:axId val="46768896"/>
        <c:axId val="46770816"/>
      </c:lineChart>
      <c:dateAx>
        <c:axId val="46768896"/>
        <c:scaling>
          <c:orientation val="minMax"/>
        </c:scaling>
        <c:delete val="1"/>
        <c:axPos val="b"/>
        <c:numFmt formatCode="ge" sourceLinked="1"/>
        <c:majorTickMark val="none"/>
        <c:minorTickMark val="none"/>
        <c:tickLblPos val="none"/>
        <c:crossAx val="46770816"/>
        <c:crosses val="autoZero"/>
        <c:auto val="1"/>
        <c:lblOffset val="100"/>
        <c:baseTimeUnit val="years"/>
      </c:dateAx>
      <c:valAx>
        <c:axId val="467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76.319999999999993</c:v>
                </c:pt>
                <c:pt idx="1">
                  <c:v>76.75</c:v>
                </c:pt>
                <c:pt idx="2">
                  <c:v>77.81</c:v>
                </c:pt>
                <c:pt idx="3">
                  <c:v>73.37</c:v>
                </c:pt>
                <c:pt idx="4">
                  <c:v>71.010000000000005</c:v>
                </c:pt>
              </c:numCache>
            </c:numRef>
          </c:val>
        </c:ser>
        <c:dLbls>
          <c:showLegendKey val="0"/>
          <c:showVal val="0"/>
          <c:showCatName val="0"/>
          <c:showSerName val="0"/>
          <c:showPercent val="0"/>
          <c:showBubbleSize val="0"/>
        </c:dLbls>
        <c:gapWidth val="150"/>
        <c:axId val="176397312"/>
        <c:axId val="1764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55.64</c:v>
                </c:pt>
                <c:pt idx="4">
                  <c:v>55.13</c:v>
                </c:pt>
              </c:numCache>
            </c:numRef>
          </c:val>
          <c:smooth val="0"/>
        </c:ser>
        <c:dLbls>
          <c:showLegendKey val="0"/>
          <c:showVal val="0"/>
          <c:showCatName val="0"/>
          <c:showSerName val="0"/>
          <c:showPercent val="0"/>
          <c:showBubbleSize val="0"/>
        </c:dLbls>
        <c:marker val="1"/>
        <c:smooth val="0"/>
        <c:axId val="176397312"/>
        <c:axId val="176403584"/>
      </c:lineChart>
      <c:dateAx>
        <c:axId val="176397312"/>
        <c:scaling>
          <c:orientation val="minMax"/>
        </c:scaling>
        <c:delete val="1"/>
        <c:axPos val="b"/>
        <c:numFmt formatCode="ge" sourceLinked="1"/>
        <c:majorTickMark val="none"/>
        <c:minorTickMark val="none"/>
        <c:tickLblPos val="none"/>
        <c:crossAx val="176403584"/>
        <c:crosses val="autoZero"/>
        <c:auto val="1"/>
        <c:lblOffset val="100"/>
        <c:baseTimeUnit val="years"/>
      </c:dateAx>
      <c:valAx>
        <c:axId val="1764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87.36</c:v>
                </c:pt>
                <c:pt idx="1">
                  <c:v>82.56</c:v>
                </c:pt>
                <c:pt idx="2">
                  <c:v>85.32</c:v>
                </c:pt>
                <c:pt idx="3">
                  <c:v>84.86</c:v>
                </c:pt>
                <c:pt idx="4">
                  <c:v>85.27</c:v>
                </c:pt>
              </c:numCache>
            </c:numRef>
          </c:val>
        </c:ser>
        <c:dLbls>
          <c:showLegendKey val="0"/>
          <c:showVal val="0"/>
          <c:showCatName val="0"/>
          <c:showSerName val="0"/>
          <c:showPercent val="0"/>
          <c:showBubbleSize val="0"/>
        </c:dLbls>
        <c:gapWidth val="150"/>
        <c:axId val="176427776"/>
        <c:axId val="1764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83.09</c:v>
                </c:pt>
                <c:pt idx="4">
                  <c:v>83</c:v>
                </c:pt>
              </c:numCache>
            </c:numRef>
          </c:val>
          <c:smooth val="0"/>
        </c:ser>
        <c:dLbls>
          <c:showLegendKey val="0"/>
          <c:showVal val="0"/>
          <c:showCatName val="0"/>
          <c:showSerName val="0"/>
          <c:showPercent val="0"/>
          <c:showBubbleSize val="0"/>
        </c:dLbls>
        <c:marker val="1"/>
        <c:smooth val="0"/>
        <c:axId val="176427776"/>
        <c:axId val="176429696"/>
      </c:lineChart>
      <c:dateAx>
        <c:axId val="176427776"/>
        <c:scaling>
          <c:orientation val="minMax"/>
        </c:scaling>
        <c:delete val="1"/>
        <c:axPos val="b"/>
        <c:numFmt formatCode="ge" sourceLinked="1"/>
        <c:majorTickMark val="none"/>
        <c:minorTickMark val="none"/>
        <c:tickLblPos val="none"/>
        <c:crossAx val="176429696"/>
        <c:crosses val="autoZero"/>
        <c:auto val="1"/>
        <c:lblOffset val="100"/>
        <c:baseTimeUnit val="years"/>
      </c:dateAx>
      <c:valAx>
        <c:axId val="1764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105.07</c:v>
                </c:pt>
                <c:pt idx="1">
                  <c:v>97.58</c:v>
                </c:pt>
                <c:pt idx="2">
                  <c:v>100.47</c:v>
                </c:pt>
                <c:pt idx="3">
                  <c:v>94.57</c:v>
                </c:pt>
                <c:pt idx="4">
                  <c:v>96.79</c:v>
                </c:pt>
              </c:numCache>
            </c:numRef>
          </c:val>
        </c:ser>
        <c:dLbls>
          <c:showLegendKey val="0"/>
          <c:showVal val="0"/>
          <c:showCatName val="0"/>
          <c:showSerName val="0"/>
          <c:showPercent val="0"/>
          <c:showBubbleSize val="0"/>
        </c:dLbls>
        <c:gapWidth val="150"/>
        <c:axId val="50073984"/>
        <c:axId val="500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106.55</c:v>
                </c:pt>
                <c:pt idx="4">
                  <c:v>110.01</c:v>
                </c:pt>
              </c:numCache>
            </c:numRef>
          </c:val>
          <c:smooth val="0"/>
        </c:ser>
        <c:dLbls>
          <c:showLegendKey val="0"/>
          <c:showVal val="0"/>
          <c:showCatName val="0"/>
          <c:showSerName val="0"/>
          <c:showPercent val="0"/>
          <c:showBubbleSize val="0"/>
        </c:dLbls>
        <c:marker val="1"/>
        <c:smooth val="0"/>
        <c:axId val="50073984"/>
        <c:axId val="50075904"/>
      </c:lineChart>
      <c:dateAx>
        <c:axId val="50073984"/>
        <c:scaling>
          <c:orientation val="minMax"/>
        </c:scaling>
        <c:delete val="1"/>
        <c:axPos val="b"/>
        <c:numFmt formatCode="ge" sourceLinked="1"/>
        <c:majorTickMark val="none"/>
        <c:minorTickMark val="none"/>
        <c:tickLblPos val="none"/>
        <c:crossAx val="50075904"/>
        <c:crosses val="autoZero"/>
        <c:auto val="1"/>
        <c:lblOffset val="100"/>
        <c:baseTimeUnit val="years"/>
      </c:dateAx>
      <c:valAx>
        <c:axId val="5007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39.36</c:v>
                </c:pt>
                <c:pt idx="1">
                  <c:v>40.229999999999997</c:v>
                </c:pt>
                <c:pt idx="2">
                  <c:v>41.19</c:v>
                </c:pt>
                <c:pt idx="3">
                  <c:v>42.7</c:v>
                </c:pt>
                <c:pt idx="4">
                  <c:v>51.35</c:v>
                </c:pt>
              </c:numCache>
            </c:numRef>
          </c:val>
        </c:ser>
        <c:dLbls>
          <c:showLegendKey val="0"/>
          <c:showVal val="0"/>
          <c:showCatName val="0"/>
          <c:showSerName val="0"/>
          <c:showPercent val="0"/>
          <c:showBubbleSize val="0"/>
        </c:dLbls>
        <c:gapWidth val="150"/>
        <c:axId val="50118656"/>
        <c:axId val="50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39.06</c:v>
                </c:pt>
                <c:pt idx="4">
                  <c:v>46.66</c:v>
                </c:pt>
              </c:numCache>
            </c:numRef>
          </c:val>
          <c:smooth val="0"/>
        </c:ser>
        <c:dLbls>
          <c:showLegendKey val="0"/>
          <c:showVal val="0"/>
          <c:showCatName val="0"/>
          <c:showSerName val="0"/>
          <c:showPercent val="0"/>
          <c:showBubbleSize val="0"/>
        </c:dLbls>
        <c:marker val="1"/>
        <c:smooth val="0"/>
        <c:axId val="50118656"/>
        <c:axId val="50120576"/>
      </c:lineChart>
      <c:dateAx>
        <c:axId val="50118656"/>
        <c:scaling>
          <c:orientation val="minMax"/>
        </c:scaling>
        <c:delete val="1"/>
        <c:axPos val="b"/>
        <c:numFmt formatCode="ge" sourceLinked="1"/>
        <c:majorTickMark val="none"/>
        <c:minorTickMark val="none"/>
        <c:tickLblPos val="none"/>
        <c:crossAx val="50120576"/>
        <c:crosses val="autoZero"/>
        <c:auto val="1"/>
        <c:lblOffset val="100"/>
        <c:baseTimeUnit val="years"/>
      </c:dateAx>
      <c:valAx>
        <c:axId val="50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2.2000000000000002</c:v>
                </c:pt>
                <c:pt idx="1">
                  <c:v>2.58</c:v>
                </c:pt>
                <c:pt idx="2">
                  <c:v>3.48</c:v>
                </c:pt>
                <c:pt idx="3">
                  <c:v>8.4</c:v>
                </c:pt>
                <c:pt idx="4">
                  <c:v>10.37</c:v>
                </c:pt>
              </c:numCache>
            </c:numRef>
          </c:val>
        </c:ser>
        <c:dLbls>
          <c:showLegendKey val="0"/>
          <c:showVal val="0"/>
          <c:showCatName val="0"/>
          <c:showSerName val="0"/>
          <c:showPercent val="0"/>
          <c:showBubbleSize val="0"/>
        </c:dLbls>
        <c:gapWidth val="150"/>
        <c:axId val="50134400"/>
        <c:axId val="171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8.8699999999999992</c:v>
                </c:pt>
                <c:pt idx="4">
                  <c:v>9.85</c:v>
                </c:pt>
              </c:numCache>
            </c:numRef>
          </c:val>
          <c:smooth val="0"/>
        </c:ser>
        <c:dLbls>
          <c:showLegendKey val="0"/>
          <c:showVal val="0"/>
          <c:showCatName val="0"/>
          <c:showSerName val="0"/>
          <c:showPercent val="0"/>
          <c:showBubbleSize val="0"/>
        </c:dLbls>
        <c:marker val="1"/>
        <c:smooth val="0"/>
        <c:axId val="50134400"/>
        <c:axId val="171525632"/>
      </c:lineChart>
      <c:dateAx>
        <c:axId val="50134400"/>
        <c:scaling>
          <c:orientation val="minMax"/>
        </c:scaling>
        <c:delete val="1"/>
        <c:axPos val="b"/>
        <c:numFmt formatCode="ge" sourceLinked="1"/>
        <c:majorTickMark val="none"/>
        <c:minorTickMark val="none"/>
        <c:tickLblPos val="none"/>
        <c:crossAx val="171525632"/>
        <c:crosses val="autoZero"/>
        <c:auto val="1"/>
        <c:lblOffset val="100"/>
        <c:baseTimeUnit val="years"/>
      </c:dateAx>
      <c:valAx>
        <c:axId val="1715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4.3</c:v>
                </c:pt>
                <c:pt idx="4">
                  <c:v>0</c:v>
                </c:pt>
              </c:numCache>
            </c:numRef>
          </c:val>
        </c:ser>
        <c:dLbls>
          <c:showLegendKey val="0"/>
          <c:showVal val="0"/>
          <c:showCatName val="0"/>
          <c:showSerName val="0"/>
          <c:showPercent val="0"/>
          <c:showBubbleSize val="0"/>
        </c:dLbls>
        <c:gapWidth val="150"/>
        <c:axId val="171648128"/>
        <c:axId val="171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9.56</c:v>
                </c:pt>
                <c:pt idx="4">
                  <c:v>2.8</c:v>
                </c:pt>
              </c:numCache>
            </c:numRef>
          </c:val>
          <c:smooth val="0"/>
        </c:ser>
        <c:dLbls>
          <c:showLegendKey val="0"/>
          <c:showVal val="0"/>
          <c:showCatName val="0"/>
          <c:showSerName val="0"/>
          <c:showPercent val="0"/>
          <c:showBubbleSize val="0"/>
        </c:dLbls>
        <c:marker val="1"/>
        <c:smooth val="0"/>
        <c:axId val="171648128"/>
        <c:axId val="171650048"/>
      </c:lineChart>
      <c:dateAx>
        <c:axId val="171648128"/>
        <c:scaling>
          <c:orientation val="minMax"/>
        </c:scaling>
        <c:delete val="1"/>
        <c:axPos val="b"/>
        <c:numFmt formatCode="ge" sourceLinked="1"/>
        <c:majorTickMark val="none"/>
        <c:minorTickMark val="none"/>
        <c:tickLblPos val="none"/>
        <c:crossAx val="171650048"/>
        <c:crosses val="autoZero"/>
        <c:auto val="1"/>
        <c:lblOffset val="100"/>
        <c:baseTimeUnit val="years"/>
      </c:dateAx>
      <c:valAx>
        <c:axId val="17165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2228.77</c:v>
                </c:pt>
                <c:pt idx="1">
                  <c:v>1744.5</c:v>
                </c:pt>
                <c:pt idx="2">
                  <c:v>971.59</c:v>
                </c:pt>
                <c:pt idx="3">
                  <c:v>1789.04</c:v>
                </c:pt>
                <c:pt idx="4">
                  <c:v>610.75</c:v>
                </c:pt>
              </c:numCache>
            </c:numRef>
          </c:val>
        </c:ser>
        <c:dLbls>
          <c:showLegendKey val="0"/>
          <c:showVal val="0"/>
          <c:showCatName val="0"/>
          <c:showSerName val="0"/>
          <c:showPercent val="0"/>
          <c:showBubbleSize val="0"/>
        </c:dLbls>
        <c:gapWidth val="150"/>
        <c:axId val="171680896"/>
        <c:axId val="171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963.24</c:v>
                </c:pt>
                <c:pt idx="4">
                  <c:v>381.53</c:v>
                </c:pt>
              </c:numCache>
            </c:numRef>
          </c:val>
          <c:smooth val="0"/>
        </c:ser>
        <c:dLbls>
          <c:showLegendKey val="0"/>
          <c:showVal val="0"/>
          <c:showCatName val="0"/>
          <c:showSerName val="0"/>
          <c:showPercent val="0"/>
          <c:showBubbleSize val="0"/>
        </c:dLbls>
        <c:marker val="1"/>
        <c:smooth val="0"/>
        <c:axId val="171680896"/>
        <c:axId val="171682816"/>
      </c:lineChart>
      <c:dateAx>
        <c:axId val="171680896"/>
        <c:scaling>
          <c:orientation val="minMax"/>
        </c:scaling>
        <c:delete val="1"/>
        <c:axPos val="b"/>
        <c:numFmt formatCode="ge" sourceLinked="1"/>
        <c:majorTickMark val="none"/>
        <c:minorTickMark val="none"/>
        <c:tickLblPos val="none"/>
        <c:crossAx val="171682816"/>
        <c:crosses val="autoZero"/>
        <c:auto val="1"/>
        <c:lblOffset val="100"/>
        <c:baseTimeUnit val="years"/>
      </c:dateAx>
      <c:valAx>
        <c:axId val="1716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169.9</c:v>
                </c:pt>
                <c:pt idx="1">
                  <c:v>168.16</c:v>
                </c:pt>
                <c:pt idx="2">
                  <c:v>138.46</c:v>
                </c:pt>
                <c:pt idx="3">
                  <c:v>122.2</c:v>
                </c:pt>
                <c:pt idx="4">
                  <c:v>119.01</c:v>
                </c:pt>
              </c:numCache>
            </c:numRef>
          </c:val>
        </c:ser>
        <c:dLbls>
          <c:showLegendKey val="0"/>
          <c:showVal val="0"/>
          <c:showCatName val="0"/>
          <c:showSerName val="0"/>
          <c:showPercent val="0"/>
          <c:showBubbleSize val="0"/>
        </c:dLbls>
        <c:gapWidth val="150"/>
        <c:axId val="175125248"/>
        <c:axId val="175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400.38</c:v>
                </c:pt>
                <c:pt idx="4">
                  <c:v>393.27</c:v>
                </c:pt>
              </c:numCache>
            </c:numRef>
          </c:val>
          <c:smooth val="0"/>
        </c:ser>
        <c:dLbls>
          <c:showLegendKey val="0"/>
          <c:showVal val="0"/>
          <c:showCatName val="0"/>
          <c:showSerName val="0"/>
          <c:showPercent val="0"/>
          <c:showBubbleSize val="0"/>
        </c:dLbls>
        <c:marker val="1"/>
        <c:smooth val="0"/>
        <c:axId val="175125248"/>
        <c:axId val="175127168"/>
      </c:lineChart>
      <c:dateAx>
        <c:axId val="175125248"/>
        <c:scaling>
          <c:orientation val="minMax"/>
        </c:scaling>
        <c:delete val="1"/>
        <c:axPos val="b"/>
        <c:numFmt formatCode="ge" sourceLinked="1"/>
        <c:majorTickMark val="none"/>
        <c:minorTickMark val="none"/>
        <c:tickLblPos val="none"/>
        <c:crossAx val="175127168"/>
        <c:crosses val="autoZero"/>
        <c:auto val="1"/>
        <c:lblOffset val="100"/>
        <c:baseTimeUnit val="years"/>
      </c:dateAx>
      <c:valAx>
        <c:axId val="17512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103.22</c:v>
                </c:pt>
                <c:pt idx="1">
                  <c:v>95.81</c:v>
                </c:pt>
                <c:pt idx="2">
                  <c:v>97.62</c:v>
                </c:pt>
                <c:pt idx="3">
                  <c:v>92.59</c:v>
                </c:pt>
                <c:pt idx="4">
                  <c:v>93.29</c:v>
                </c:pt>
              </c:numCache>
            </c:numRef>
          </c:val>
        </c:ser>
        <c:dLbls>
          <c:showLegendKey val="0"/>
          <c:showVal val="0"/>
          <c:showCatName val="0"/>
          <c:showSerName val="0"/>
          <c:showPercent val="0"/>
          <c:showBubbleSize val="0"/>
        </c:dLbls>
        <c:gapWidth val="150"/>
        <c:axId val="175157632"/>
        <c:axId val="1751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96.56</c:v>
                </c:pt>
                <c:pt idx="4">
                  <c:v>100.47</c:v>
                </c:pt>
              </c:numCache>
            </c:numRef>
          </c:val>
          <c:smooth val="0"/>
        </c:ser>
        <c:dLbls>
          <c:showLegendKey val="0"/>
          <c:showVal val="0"/>
          <c:showCatName val="0"/>
          <c:showSerName val="0"/>
          <c:showPercent val="0"/>
          <c:showBubbleSize val="0"/>
        </c:dLbls>
        <c:marker val="1"/>
        <c:smooth val="0"/>
        <c:axId val="175157632"/>
        <c:axId val="175159552"/>
      </c:lineChart>
      <c:dateAx>
        <c:axId val="175157632"/>
        <c:scaling>
          <c:orientation val="minMax"/>
        </c:scaling>
        <c:delete val="1"/>
        <c:axPos val="b"/>
        <c:numFmt formatCode="ge" sourceLinked="1"/>
        <c:majorTickMark val="none"/>
        <c:minorTickMark val="none"/>
        <c:tickLblPos val="none"/>
        <c:crossAx val="175159552"/>
        <c:crosses val="autoZero"/>
        <c:auto val="1"/>
        <c:lblOffset val="100"/>
        <c:baseTimeUnit val="years"/>
      </c:dateAx>
      <c:valAx>
        <c:axId val="175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263.81</c:v>
                </c:pt>
                <c:pt idx="1">
                  <c:v>272.12</c:v>
                </c:pt>
                <c:pt idx="2">
                  <c:v>276.02</c:v>
                </c:pt>
                <c:pt idx="3">
                  <c:v>290.94</c:v>
                </c:pt>
                <c:pt idx="4">
                  <c:v>288.43</c:v>
                </c:pt>
              </c:numCache>
            </c:numRef>
          </c:val>
        </c:ser>
        <c:dLbls>
          <c:showLegendKey val="0"/>
          <c:showVal val="0"/>
          <c:showCatName val="0"/>
          <c:showSerName val="0"/>
          <c:showPercent val="0"/>
          <c:showBubbleSize val="0"/>
        </c:dLbls>
        <c:gapWidth val="150"/>
        <c:axId val="176364928"/>
        <c:axId val="176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177.14</c:v>
                </c:pt>
                <c:pt idx="4">
                  <c:v>169.82</c:v>
                </c:pt>
              </c:numCache>
            </c:numRef>
          </c:val>
          <c:smooth val="0"/>
        </c:ser>
        <c:dLbls>
          <c:showLegendKey val="0"/>
          <c:showVal val="0"/>
          <c:showCatName val="0"/>
          <c:showSerName val="0"/>
          <c:showPercent val="0"/>
          <c:showBubbleSize val="0"/>
        </c:dLbls>
        <c:marker val="1"/>
        <c:smooth val="0"/>
        <c:axId val="176364928"/>
        <c:axId val="176371200"/>
      </c:lineChart>
      <c:dateAx>
        <c:axId val="176364928"/>
        <c:scaling>
          <c:orientation val="minMax"/>
        </c:scaling>
        <c:delete val="1"/>
        <c:axPos val="b"/>
        <c:numFmt formatCode="ge" sourceLinked="1"/>
        <c:majorTickMark val="none"/>
        <c:minorTickMark val="none"/>
        <c:tickLblPos val="none"/>
        <c:crossAx val="176371200"/>
        <c:crosses val="autoZero"/>
        <c:auto val="1"/>
        <c:lblOffset val="100"/>
        <c:baseTimeUnit val="years"/>
      </c:dateAx>
      <c:valAx>
        <c:axId val="176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30753</v>
      </c>
      <c r="AJ8" s="56"/>
      <c r="AK8" s="56"/>
      <c r="AL8" s="56"/>
      <c r="AM8" s="56"/>
      <c r="AN8" s="56"/>
      <c r="AO8" s="56"/>
      <c r="AP8" s="57"/>
      <c r="AQ8" s="47">
        <f>データ!R6</f>
        <v>147.53</v>
      </c>
      <c r="AR8" s="47"/>
      <c r="AS8" s="47"/>
      <c r="AT8" s="47"/>
      <c r="AU8" s="47"/>
      <c r="AV8" s="47"/>
      <c r="AW8" s="47"/>
      <c r="AX8" s="47"/>
      <c r="AY8" s="47">
        <f>データ!S6</f>
        <v>208.45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83.31</v>
      </c>
      <c r="K10" s="47"/>
      <c r="L10" s="47"/>
      <c r="M10" s="47"/>
      <c r="N10" s="47"/>
      <c r="O10" s="47"/>
      <c r="P10" s="47"/>
      <c r="Q10" s="47"/>
      <c r="R10" s="47">
        <f>データ!O6</f>
        <v>96.42</v>
      </c>
      <c r="S10" s="47"/>
      <c r="T10" s="47"/>
      <c r="U10" s="47"/>
      <c r="V10" s="47"/>
      <c r="W10" s="47"/>
      <c r="X10" s="47"/>
      <c r="Y10" s="47"/>
      <c r="Z10" s="78">
        <f>データ!P6</f>
        <v>4910</v>
      </c>
      <c r="AA10" s="78"/>
      <c r="AB10" s="78"/>
      <c r="AC10" s="78"/>
      <c r="AD10" s="78"/>
      <c r="AE10" s="78"/>
      <c r="AF10" s="78"/>
      <c r="AG10" s="78"/>
      <c r="AH10" s="2"/>
      <c r="AI10" s="78">
        <f>データ!T6</f>
        <v>29536</v>
      </c>
      <c r="AJ10" s="78"/>
      <c r="AK10" s="78"/>
      <c r="AL10" s="78"/>
      <c r="AM10" s="78"/>
      <c r="AN10" s="78"/>
      <c r="AO10" s="78"/>
      <c r="AP10" s="78"/>
      <c r="AQ10" s="47">
        <f>データ!U6</f>
        <v>100</v>
      </c>
      <c r="AR10" s="47"/>
      <c r="AS10" s="47"/>
      <c r="AT10" s="47"/>
      <c r="AU10" s="47"/>
      <c r="AV10" s="47"/>
      <c r="AW10" s="47"/>
      <c r="AX10" s="47"/>
      <c r="AY10" s="47">
        <f>データ!V6</f>
        <v>295.36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42081</v>
      </c>
      <c r="D6" s="31">
        <f t="shared" si="3"/>
        <v>46</v>
      </c>
      <c r="E6" s="31">
        <f t="shared" si="3"/>
        <v>1</v>
      </c>
      <c r="F6" s="31">
        <f t="shared" si="3"/>
        <v>0</v>
      </c>
      <c r="G6" s="31">
        <f t="shared" si="3"/>
        <v>1</v>
      </c>
      <c r="H6" s="31" t="str">
        <f t="shared" si="3"/>
        <v>宮城県　角田市</v>
      </c>
      <c r="I6" s="31" t="str">
        <f t="shared" si="3"/>
        <v>法適用</v>
      </c>
      <c r="J6" s="31" t="str">
        <f t="shared" si="3"/>
        <v>水道事業</v>
      </c>
      <c r="K6" s="31" t="str">
        <f t="shared" si="3"/>
        <v>末端給水事業</v>
      </c>
      <c r="L6" s="31" t="str">
        <f t="shared" si="3"/>
        <v>A6</v>
      </c>
      <c r="M6" s="32" t="str">
        <f t="shared" si="3"/>
        <v>-</v>
      </c>
      <c r="N6" s="32">
        <f t="shared" si="3"/>
        <v>83.31</v>
      </c>
      <c r="O6" s="32">
        <f t="shared" si="3"/>
        <v>96.42</v>
      </c>
      <c r="P6" s="32">
        <f t="shared" si="3"/>
        <v>4910</v>
      </c>
      <c r="Q6" s="32">
        <f t="shared" si="3"/>
        <v>30753</v>
      </c>
      <c r="R6" s="32">
        <f t="shared" si="3"/>
        <v>147.53</v>
      </c>
      <c r="S6" s="32">
        <f t="shared" si="3"/>
        <v>208.45</v>
      </c>
      <c r="T6" s="32">
        <f t="shared" si="3"/>
        <v>29536</v>
      </c>
      <c r="U6" s="32">
        <f t="shared" si="3"/>
        <v>100</v>
      </c>
      <c r="V6" s="32">
        <f t="shared" si="3"/>
        <v>295.36</v>
      </c>
      <c r="W6" s="33">
        <f>IF(W7="",NA(),W7)</f>
        <v>105.07</v>
      </c>
      <c r="X6" s="33">
        <f t="shared" ref="X6:AF6" si="4">IF(X7="",NA(),X7)</f>
        <v>97.58</v>
      </c>
      <c r="Y6" s="33">
        <f t="shared" si="4"/>
        <v>100.47</v>
      </c>
      <c r="Z6" s="33">
        <f t="shared" si="4"/>
        <v>94.57</v>
      </c>
      <c r="AA6" s="33">
        <f t="shared" si="4"/>
        <v>96.79</v>
      </c>
      <c r="AB6" s="33">
        <f t="shared" si="4"/>
        <v>108.43</v>
      </c>
      <c r="AC6" s="33">
        <f t="shared" si="4"/>
        <v>105.61</v>
      </c>
      <c r="AD6" s="33">
        <f t="shared" si="4"/>
        <v>106.41</v>
      </c>
      <c r="AE6" s="33">
        <f t="shared" si="4"/>
        <v>106.55</v>
      </c>
      <c r="AF6" s="33">
        <f t="shared" si="4"/>
        <v>110.01</v>
      </c>
      <c r="AG6" s="32" t="str">
        <f>IF(AG7="","",IF(AG7="-","【-】","【"&amp;SUBSTITUTE(TEXT(AG7,"#,##0.00"),"-","△")&amp;"】"))</f>
        <v>【113.03】</v>
      </c>
      <c r="AH6" s="32">
        <f>IF(AH7="",NA(),AH7)</f>
        <v>0</v>
      </c>
      <c r="AI6" s="32">
        <f t="shared" ref="AI6:AQ6" si="5">IF(AI7="",NA(),AI7)</f>
        <v>0</v>
      </c>
      <c r="AJ6" s="32">
        <f t="shared" si="5"/>
        <v>0</v>
      </c>
      <c r="AK6" s="33">
        <f t="shared" si="5"/>
        <v>4.3</v>
      </c>
      <c r="AL6" s="32">
        <f t="shared" si="5"/>
        <v>0</v>
      </c>
      <c r="AM6" s="33">
        <f t="shared" si="5"/>
        <v>5.37</v>
      </c>
      <c r="AN6" s="33">
        <f t="shared" si="5"/>
        <v>6.79</v>
      </c>
      <c r="AO6" s="33">
        <f t="shared" si="5"/>
        <v>6.33</v>
      </c>
      <c r="AP6" s="33">
        <f t="shared" si="5"/>
        <v>9.56</v>
      </c>
      <c r="AQ6" s="33">
        <f t="shared" si="5"/>
        <v>2.8</v>
      </c>
      <c r="AR6" s="32" t="str">
        <f>IF(AR7="","",IF(AR7="-","【-】","【"&amp;SUBSTITUTE(TEXT(AR7,"#,##0.00"),"-","△")&amp;"】"))</f>
        <v>【0.81】</v>
      </c>
      <c r="AS6" s="33">
        <f>IF(AS7="",NA(),AS7)</f>
        <v>2228.77</v>
      </c>
      <c r="AT6" s="33">
        <f t="shared" ref="AT6:BB6" si="6">IF(AT7="",NA(),AT7)</f>
        <v>1744.5</v>
      </c>
      <c r="AU6" s="33">
        <f t="shared" si="6"/>
        <v>971.59</v>
      </c>
      <c r="AV6" s="33">
        <f t="shared" si="6"/>
        <v>1789.04</v>
      </c>
      <c r="AW6" s="33">
        <f t="shared" si="6"/>
        <v>610.75</v>
      </c>
      <c r="AX6" s="33">
        <f t="shared" si="6"/>
        <v>792.56</v>
      </c>
      <c r="AY6" s="33">
        <f t="shared" si="6"/>
        <v>832.37</v>
      </c>
      <c r="AZ6" s="33">
        <f t="shared" si="6"/>
        <v>852.01</v>
      </c>
      <c r="BA6" s="33">
        <f t="shared" si="6"/>
        <v>963.24</v>
      </c>
      <c r="BB6" s="33">
        <f t="shared" si="6"/>
        <v>381.53</v>
      </c>
      <c r="BC6" s="32" t="str">
        <f>IF(BC7="","",IF(BC7="-","【-】","【"&amp;SUBSTITUTE(TEXT(BC7,"#,##0.00"),"-","△")&amp;"】"))</f>
        <v>【264.16】</v>
      </c>
      <c r="BD6" s="33">
        <f>IF(BD7="",NA(),BD7)</f>
        <v>169.9</v>
      </c>
      <c r="BE6" s="33">
        <f t="shared" ref="BE6:BM6" si="7">IF(BE7="",NA(),BE7)</f>
        <v>168.16</v>
      </c>
      <c r="BF6" s="33">
        <f t="shared" si="7"/>
        <v>138.46</v>
      </c>
      <c r="BG6" s="33">
        <f t="shared" si="7"/>
        <v>122.2</v>
      </c>
      <c r="BH6" s="33">
        <f t="shared" si="7"/>
        <v>119.01</v>
      </c>
      <c r="BI6" s="33">
        <f t="shared" si="7"/>
        <v>403.05</v>
      </c>
      <c r="BJ6" s="33">
        <f t="shared" si="7"/>
        <v>403.15</v>
      </c>
      <c r="BK6" s="33">
        <f t="shared" si="7"/>
        <v>391.4</v>
      </c>
      <c r="BL6" s="33">
        <f t="shared" si="7"/>
        <v>400.38</v>
      </c>
      <c r="BM6" s="33">
        <f t="shared" si="7"/>
        <v>393.27</v>
      </c>
      <c r="BN6" s="32" t="str">
        <f>IF(BN7="","",IF(BN7="-","【-】","【"&amp;SUBSTITUTE(TEXT(BN7,"#,##0.00"),"-","△")&amp;"】"))</f>
        <v>【283.72】</v>
      </c>
      <c r="BO6" s="33">
        <f>IF(BO7="",NA(),BO7)</f>
        <v>103.22</v>
      </c>
      <c r="BP6" s="33">
        <f t="shared" ref="BP6:BX6" si="8">IF(BP7="",NA(),BP7)</f>
        <v>95.81</v>
      </c>
      <c r="BQ6" s="33">
        <f t="shared" si="8"/>
        <v>97.62</v>
      </c>
      <c r="BR6" s="33">
        <f t="shared" si="8"/>
        <v>92.59</v>
      </c>
      <c r="BS6" s="33">
        <f t="shared" si="8"/>
        <v>93.29</v>
      </c>
      <c r="BT6" s="33">
        <f t="shared" si="8"/>
        <v>97.63</v>
      </c>
      <c r="BU6" s="33">
        <f t="shared" si="8"/>
        <v>94.86</v>
      </c>
      <c r="BV6" s="33">
        <f t="shared" si="8"/>
        <v>95.91</v>
      </c>
      <c r="BW6" s="33">
        <f t="shared" si="8"/>
        <v>96.56</v>
      </c>
      <c r="BX6" s="33">
        <f t="shared" si="8"/>
        <v>100.47</v>
      </c>
      <c r="BY6" s="32" t="str">
        <f>IF(BY7="","",IF(BY7="-","【-】","【"&amp;SUBSTITUTE(TEXT(BY7,"#,##0.00"),"-","△")&amp;"】"))</f>
        <v>【104.60】</v>
      </c>
      <c r="BZ6" s="33">
        <f>IF(BZ7="",NA(),BZ7)</f>
        <v>263.81</v>
      </c>
      <c r="CA6" s="33">
        <f t="shared" ref="CA6:CI6" si="9">IF(CA7="",NA(),CA7)</f>
        <v>272.12</v>
      </c>
      <c r="CB6" s="33">
        <f t="shared" si="9"/>
        <v>276.02</v>
      </c>
      <c r="CC6" s="33">
        <f t="shared" si="9"/>
        <v>290.94</v>
      </c>
      <c r="CD6" s="33">
        <f t="shared" si="9"/>
        <v>288.43</v>
      </c>
      <c r="CE6" s="33">
        <f t="shared" si="9"/>
        <v>172.59</v>
      </c>
      <c r="CF6" s="33">
        <f t="shared" si="9"/>
        <v>179.14</v>
      </c>
      <c r="CG6" s="33">
        <f t="shared" si="9"/>
        <v>179.29</v>
      </c>
      <c r="CH6" s="33">
        <f t="shared" si="9"/>
        <v>177.14</v>
      </c>
      <c r="CI6" s="33">
        <f t="shared" si="9"/>
        <v>169.82</v>
      </c>
      <c r="CJ6" s="32" t="str">
        <f>IF(CJ7="","",IF(CJ7="-","【-】","【"&amp;SUBSTITUTE(TEXT(CJ7,"#,##0.00"),"-","△")&amp;"】"))</f>
        <v>【164.21】</v>
      </c>
      <c r="CK6" s="33">
        <f>IF(CK7="",NA(),CK7)</f>
        <v>76.319999999999993</v>
      </c>
      <c r="CL6" s="33">
        <f t="shared" ref="CL6:CT6" si="10">IF(CL7="",NA(),CL7)</f>
        <v>76.75</v>
      </c>
      <c r="CM6" s="33">
        <f t="shared" si="10"/>
        <v>77.81</v>
      </c>
      <c r="CN6" s="33">
        <f t="shared" si="10"/>
        <v>73.37</v>
      </c>
      <c r="CO6" s="33">
        <f t="shared" si="10"/>
        <v>71.010000000000005</v>
      </c>
      <c r="CP6" s="33">
        <f t="shared" si="10"/>
        <v>60.17</v>
      </c>
      <c r="CQ6" s="33">
        <f t="shared" si="10"/>
        <v>58.76</v>
      </c>
      <c r="CR6" s="33">
        <f t="shared" si="10"/>
        <v>59.09</v>
      </c>
      <c r="CS6" s="33">
        <f t="shared" si="10"/>
        <v>55.64</v>
      </c>
      <c r="CT6" s="33">
        <f t="shared" si="10"/>
        <v>55.13</v>
      </c>
      <c r="CU6" s="32" t="str">
        <f>IF(CU7="","",IF(CU7="-","【-】","【"&amp;SUBSTITUTE(TEXT(CU7,"#,##0.00"),"-","△")&amp;"】"))</f>
        <v>【59.80】</v>
      </c>
      <c r="CV6" s="33">
        <f>IF(CV7="",NA(),CV7)</f>
        <v>87.36</v>
      </c>
      <c r="CW6" s="33">
        <f t="shared" ref="CW6:DE6" si="11">IF(CW7="",NA(),CW7)</f>
        <v>82.56</v>
      </c>
      <c r="CX6" s="33">
        <f t="shared" si="11"/>
        <v>85.32</v>
      </c>
      <c r="CY6" s="33">
        <f t="shared" si="11"/>
        <v>84.86</v>
      </c>
      <c r="CZ6" s="33">
        <f t="shared" si="11"/>
        <v>85.27</v>
      </c>
      <c r="DA6" s="33">
        <f t="shared" si="11"/>
        <v>85.47</v>
      </c>
      <c r="DB6" s="33">
        <f t="shared" si="11"/>
        <v>84.87</v>
      </c>
      <c r="DC6" s="33">
        <f t="shared" si="11"/>
        <v>85.4</v>
      </c>
      <c r="DD6" s="33">
        <f t="shared" si="11"/>
        <v>83.09</v>
      </c>
      <c r="DE6" s="33">
        <f t="shared" si="11"/>
        <v>83</v>
      </c>
      <c r="DF6" s="32" t="str">
        <f>IF(DF7="","",IF(DF7="-","【-】","【"&amp;SUBSTITUTE(TEXT(DF7,"#,##0.00"),"-","△")&amp;"】"))</f>
        <v>【89.78】</v>
      </c>
      <c r="DG6" s="33">
        <f>IF(DG7="",NA(),DG7)</f>
        <v>39.36</v>
      </c>
      <c r="DH6" s="33">
        <f t="shared" ref="DH6:DP6" si="12">IF(DH7="",NA(),DH7)</f>
        <v>40.229999999999997</v>
      </c>
      <c r="DI6" s="33">
        <f t="shared" si="12"/>
        <v>41.19</v>
      </c>
      <c r="DJ6" s="33">
        <f t="shared" si="12"/>
        <v>42.7</v>
      </c>
      <c r="DK6" s="33">
        <f t="shared" si="12"/>
        <v>51.35</v>
      </c>
      <c r="DL6" s="33">
        <f t="shared" si="12"/>
        <v>34.47</v>
      </c>
      <c r="DM6" s="33">
        <f t="shared" si="12"/>
        <v>35.53</v>
      </c>
      <c r="DN6" s="33">
        <f t="shared" si="12"/>
        <v>36.36</v>
      </c>
      <c r="DO6" s="33">
        <f t="shared" si="12"/>
        <v>39.06</v>
      </c>
      <c r="DP6" s="33">
        <f t="shared" si="12"/>
        <v>46.66</v>
      </c>
      <c r="DQ6" s="32" t="str">
        <f>IF(DQ7="","",IF(DQ7="-","【-】","【"&amp;SUBSTITUTE(TEXT(DQ7,"#,##0.00"),"-","△")&amp;"】"))</f>
        <v>【46.31】</v>
      </c>
      <c r="DR6" s="33">
        <f>IF(DR7="",NA(),DR7)</f>
        <v>2.2000000000000002</v>
      </c>
      <c r="DS6" s="33">
        <f t="shared" ref="DS6:EA6" si="13">IF(DS7="",NA(),DS7)</f>
        <v>2.58</v>
      </c>
      <c r="DT6" s="33">
        <f t="shared" si="13"/>
        <v>3.48</v>
      </c>
      <c r="DU6" s="33">
        <f t="shared" si="13"/>
        <v>8.4</v>
      </c>
      <c r="DV6" s="33">
        <f t="shared" si="13"/>
        <v>10.37</v>
      </c>
      <c r="DW6" s="33">
        <f t="shared" si="13"/>
        <v>6.06</v>
      </c>
      <c r="DX6" s="33">
        <f t="shared" si="13"/>
        <v>6.47</v>
      </c>
      <c r="DY6" s="33">
        <f t="shared" si="13"/>
        <v>7.8</v>
      </c>
      <c r="DZ6" s="33">
        <f t="shared" si="13"/>
        <v>8.8699999999999992</v>
      </c>
      <c r="EA6" s="33">
        <f t="shared" si="13"/>
        <v>9.85</v>
      </c>
      <c r="EB6" s="32" t="str">
        <f>IF(EB7="","",IF(EB7="-","【-】","【"&amp;SUBSTITUTE(TEXT(EB7,"#,##0.00"),"-","△")&amp;"】"))</f>
        <v>【12.42】</v>
      </c>
      <c r="EC6" s="33">
        <f>IF(EC7="",NA(),EC7)</f>
        <v>7.0000000000000007E-2</v>
      </c>
      <c r="ED6" s="32">
        <f t="shared" ref="ED6:EL6" si="14">IF(ED7="",NA(),ED7)</f>
        <v>0</v>
      </c>
      <c r="EE6" s="33">
        <f t="shared" si="14"/>
        <v>0.38</v>
      </c>
      <c r="EF6" s="33">
        <f t="shared" si="14"/>
        <v>0.13</v>
      </c>
      <c r="EG6" s="33">
        <f t="shared" si="14"/>
        <v>0.27</v>
      </c>
      <c r="EH6" s="33">
        <f t="shared" si="14"/>
        <v>0.68</v>
      </c>
      <c r="EI6" s="33">
        <f t="shared" si="14"/>
        <v>0.7</v>
      </c>
      <c r="EJ6" s="33">
        <f t="shared" si="14"/>
        <v>0.81</v>
      </c>
      <c r="EK6" s="33">
        <f t="shared" si="14"/>
        <v>0.67</v>
      </c>
      <c r="EL6" s="33">
        <f t="shared" si="14"/>
        <v>0.66</v>
      </c>
      <c r="EM6" s="32" t="str">
        <f>IF(EM7="","",IF(EM7="-","【-】","【"&amp;SUBSTITUTE(TEXT(EM7,"#,##0.00"),"-","△")&amp;"】"))</f>
        <v>【0.78】</v>
      </c>
    </row>
    <row r="7" spans="1:143" s="34" customFormat="1">
      <c r="A7" s="26"/>
      <c r="B7" s="35">
        <v>2014</v>
      </c>
      <c r="C7" s="35">
        <v>42081</v>
      </c>
      <c r="D7" s="35">
        <v>46</v>
      </c>
      <c r="E7" s="35">
        <v>1</v>
      </c>
      <c r="F7" s="35">
        <v>0</v>
      </c>
      <c r="G7" s="35">
        <v>1</v>
      </c>
      <c r="H7" s="35" t="s">
        <v>93</v>
      </c>
      <c r="I7" s="35" t="s">
        <v>94</v>
      </c>
      <c r="J7" s="35" t="s">
        <v>95</v>
      </c>
      <c r="K7" s="35" t="s">
        <v>96</v>
      </c>
      <c r="L7" s="35" t="s">
        <v>97</v>
      </c>
      <c r="M7" s="36" t="s">
        <v>98</v>
      </c>
      <c r="N7" s="36">
        <v>83.31</v>
      </c>
      <c r="O7" s="36">
        <v>96.42</v>
      </c>
      <c r="P7" s="36">
        <v>4910</v>
      </c>
      <c r="Q7" s="36">
        <v>30753</v>
      </c>
      <c r="R7" s="36">
        <v>147.53</v>
      </c>
      <c r="S7" s="36">
        <v>208.45</v>
      </c>
      <c r="T7" s="36">
        <v>29536</v>
      </c>
      <c r="U7" s="36">
        <v>100</v>
      </c>
      <c r="V7" s="36">
        <v>295.36</v>
      </c>
      <c r="W7" s="36">
        <v>105.07</v>
      </c>
      <c r="X7" s="36">
        <v>97.58</v>
      </c>
      <c r="Y7" s="36">
        <v>100.47</v>
      </c>
      <c r="Z7" s="36">
        <v>94.57</v>
      </c>
      <c r="AA7" s="36">
        <v>96.79</v>
      </c>
      <c r="AB7" s="36">
        <v>108.43</v>
      </c>
      <c r="AC7" s="36">
        <v>105.61</v>
      </c>
      <c r="AD7" s="36">
        <v>106.41</v>
      </c>
      <c r="AE7" s="36">
        <v>106.55</v>
      </c>
      <c r="AF7" s="36">
        <v>110.01</v>
      </c>
      <c r="AG7" s="36">
        <v>113.03</v>
      </c>
      <c r="AH7" s="36">
        <v>0</v>
      </c>
      <c r="AI7" s="36">
        <v>0</v>
      </c>
      <c r="AJ7" s="36">
        <v>0</v>
      </c>
      <c r="AK7" s="36">
        <v>4.3</v>
      </c>
      <c r="AL7" s="36">
        <v>0</v>
      </c>
      <c r="AM7" s="36">
        <v>5.37</v>
      </c>
      <c r="AN7" s="36">
        <v>6.79</v>
      </c>
      <c r="AO7" s="36">
        <v>6.33</v>
      </c>
      <c r="AP7" s="36">
        <v>9.56</v>
      </c>
      <c r="AQ7" s="36">
        <v>2.8</v>
      </c>
      <c r="AR7" s="36">
        <v>0.81</v>
      </c>
      <c r="AS7" s="36">
        <v>2228.77</v>
      </c>
      <c r="AT7" s="36">
        <v>1744.5</v>
      </c>
      <c r="AU7" s="36">
        <v>971.59</v>
      </c>
      <c r="AV7" s="36">
        <v>1789.04</v>
      </c>
      <c r="AW7" s="36">
        <v>610.75</v>
      </c>
      <c r="AX7" s="36">
        <v>792.56</v>
      </c>
      <c r="AY7" s="36">
        <v>832.37</v>
      </c>
      <c r="AZ7" s="36">
        <v>852.01</v>
      </c>
      <c r="BA7" s="36">
        <v>963.24</v>
      </c>
      <c r="BB7" s="36">
        <v>381.53</v>
      </c>
      <c r="BC7" s="36">
        <v>264.16000000000003</v>
      </c>
      <c r="BD7" s="36">
        <v>169.9</v>
      </c>
      <c r="BE7" s="36">
        <v>168.16</v>
      </c>
      <c r="BF7" s="36">
        <v>138.46</v>
      </c>
      <c r="BG7" s="36">
        <v>122.2</v>
      </c>
      <c r="BH7" s="36">
        <v>119.01</v>
      </c>
      <c r="BI7" s="36">
        <v>403.05</v>
      </c>
      <c r="BJ7" s="36">
        <v>403.15</v>
      </c>
      <c r="BK7" s="36">
        <v>391.4</v>
      </c>
      <c r="BL7" s="36">
        <v>400.38</v>
      </c>
      <c r="BM7" s="36">
        <v>393.27</v>
      </c>
      <c r="BN7" s="36">
        <v>283.72000000000003</v>
      </c>
      <c r="BO7" s="36">
        <v>103.22</v>
      </c>
      <c r="BP7" s="36">
        <v>95.81</v>
      </c>
      <c r="BQ7" s="36">
        <v>97.62</v>
      </c>
      <c r="BR7" s="36">
        <v>92.59</v>
      </c>
      <c r="BS7" s="36">
        <v>93.29</v>
      </c>
      <c r="BT7" s="36">
        <v>97.63</v>
      </c>
      <c r="BU7" s="36">
        <v>94.86</v>
      </c>
      <c r="BV7" s="36">
        <v>95.91</v>
      </c>
      <c r="BW7" s="36">
        <v>96.56</v>
      </c>
      <c r="BX7" s="36">
        <v>100.47</v>
      </c>
      <c r="BY7" s="36">
        <v>104.6</v>
      </c>
      <c r="BZ7" s="36">
        <v>263.81</v>
      </c>
      <c r="CA7" s="36">
        <v>272.12</v>
      </c>
      <c r="CB7" s="36">
        <v>276.02</v>
      </c>
      <c r="CC7" s="36">
        <v>290.94</v>
      </c>
      <c r="CD7" s="36">
        <v>288.43</v>
      </c>
      <c r="CE7" s="36">
        <v>172.59</v>
      </c>
      <c r="CF7" s="36">
        <v>179.14</v>
      </c>
      <c r="CG7" s="36">
        <v>179.29</v>
      </c>
      <c r="CH7" s="36">
        <v>177.14</v>
      </c>
      <c r="CI7" s="36">
        <v>169.82</v>
      </c>
      <c r="CJ7" s="36">
        <v>164.21</v>
      </c>
      <c r="CK7" s="36">
        <v>76.319999999999993</v>
      </c>
      <c r="CL7" s="36">
        <v>76.75</v>
      </c>
      <c r="CM7" s="36">
        <v>77.81</v>
      </c>
      <c r="CN7" s="36">
        <v>73.37</v>
      </c>
      <c r="CO7" s="36">
        <v>71.010000000000005</v>
      </c>
      <c r="CP7" s="36">
        <v>60.17</v>
      </c>
      <c r="CQ7" s="36">
        <v>58.76</v>
      </c>
      <c r="CR7" s="36">
        <v>59.09</v>
      </c>
      <c r="CS7" s="36">
        <v>55.64</v>
      </c>
      <c r="CT7" s="36">
        <v>55.13</v>
      </c>
      <c r="CU7" s="36">
        <v>59.8</v>
      </c>
      <c r="CV7" s="36">
        <v>87.36</v>
      </c>
      <c r="CW7" s="36">
        <v>82.56</v>
      </c>
      <c r="CX7" s="36">
        <v>85.32</v>
      </c>
      <c r="CY7" s="36">
        <v>84.86</v>
      </c>
      <c r="CZ7" s="36">
        <v>85.27</v>
      </c>
      <c r="DA7" s="36">
        <v>85.47</v>
      </c>
      <c r="DB7" s="36">
        <v>84.87</v>
      </c>
      <c r="DC7" s="36">
        <v>85.4</v>
      </c>
      <c r="DD7" s="36">
        <v>83.09</v>
      </c>
      <c r="DE7" s="36">
        <v>83</v>
      </c>
      <c r="DF7" s="36">
        <v>89.78</v>
      </c>
      <c r="DG7" s="36">
        <v>39.36</v>
      </c>
      <c r="DH7" s="36">
        <v>40.229999999999997</v>
      </c>
      <c r="DI7" s="36">
        <v>41.19</v>
      </c>
      <c r="DJ7" s="36">
        <v>42.7</v>
      </c>
      <c r="DK7" s="36">
        <v>51.35</v>
      </c>
      <c r="DL7" s="36">
        <v>34.47</v>
      </c>
      <c r="DM7" s="36">
        <v>35.53</v>
      </c>
      <c r="DN7" s="36">
        <v>36.36</v>
      </c>
      <c r="DO7" s="36">
        <v>39.06</v>
      </c>
      <c r="DP7" s="36">
        <v>46.66</v>
      </c>
      <c r="DQ7" s="36">
        <v>46.31</v>
      </c>
      <c r="DR7" s="36">
        <v>2.2000000000000002</v>
      </c>
      <c r="DS7" s="36">
        <v>2.58</v>
      </c>
      <c r="DT7" s="36">
        <v>3.48</v>
      </c>
      <c r="DU7" s="36">
        <v>8.4</v>
      </c>
      <c r="DV7" s="36">
        <v>10.37</v>
      </c>
      <c r="DW7" s="36">
        <v>6.06</v>
      </c>
      <c r="DX7" s="36">
        <v>6.47</v>
      </c>
      <c r="DY7" s="36">
        <v>7.8</v>
      </c>
      <c r="DZ7" s="36">
        <v>8.8699999999999992</v>
      </c>
      <c r="EA7" s="36">
        <v>9.85</v>
      </c>
      <c r="EB7" s="36">
        <v>12.42</v>
      </c>
      <c r="EC7" s="36">
        <v>7.0000000000000007E-2</v>
      </c>
      <c r="ED7" s="36">
        <v>0</v>
      </c>
      <c r="EE7" s="36">
        <v>0.38</v>
      </c>
      <c r="EF7" s="36">
        <v>0.13</v>
      </c>
      <c r="EG7" s="36">
        <v>0.27</v>
      </c>
      <c r="EH7" s="36">
        <v>0.68</v>
      </c>
      <c r="EI7" s="36">
        <v>0.7</v>
      </c>
      <c r="EJ7" s="36">
        <v>0.81</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kakuda</cp:lastModifiedBy>
  <dcterms:created xsi:type="dcterms:W3CDTF">2016-02-03T07:13:44Z</dcterms:created>
  <dcterms:modified xsi:type="dcterms:W3CDTF">2016-02-26T04:12:16Z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70166</vt:lpwstr>
  </property>
  <property fmtid="{D5CDD505-2E9C-101B-9397-08002B2CF9AE}" name="NXPowerLiteSettings" pid="3">
    <vt:lpwstr>F64006B004C800</vt:lpwstr>
  </property>
  <property fmtid="{D5CDD505-2E9C-101B-9397-08002B2CF9AE}" name="NXPowerLiteVersion" pid="4">
    <vt:lpwstr>S5.2.1</vt:lpwstr>
  </property>
</Properties>
</file>