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H28\"/>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<sst xmlns="http://schemas.openxmlformats.org/spreadsheetml/2006/main" count="232" uniqueCount="120">
  <si>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</si>
  <si>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</si>
  <si>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</si>
  <si>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</si>
  <si>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</si>
  <si>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</si>
  <si>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</si>
  <si>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</si>
  <si>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</si>
  <si>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</si>
  <si>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</si>
  <si>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</si>
  <si>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</si>
  <si>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</si>
  <si>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</si>
  <si>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</si>
  <si>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</si>
  <si>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</si>
  <si>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</si>
  <si>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</si>
  <si>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</si>
  <si>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</si>
  <si>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</si>
  <si>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</si>
  <si>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</si>
  <si>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</si>
  <si>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</si>
  <si>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</si>
  <si>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</si>
  <si>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</si>
  <si>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</si>
  <si>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</si>
  <si>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</si>
  <si>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</si>
  <si>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</si>
  <si>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</si>
  <si>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</si>
  <si>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</si>
  <si>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</si>
  <si>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</si>
  <si>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</si>
  <si>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</si>
  <si>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</si>
  <si>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</si>
  <si>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</si>
  <si>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</si>
  <si>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</si>
  <si>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</si>
  <si>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</si>
  <si>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</si>
  <si>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</si>
  <si>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</si>
  <si>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</si>
  <si>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</si>
  <si>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</si>
  <si>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</si>
  <si>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</si>
  <si>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</si>
  <si>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</si>
  <si>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</si>
  <si>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</si>
  <si>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</si>
  <si>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</si>
  <si>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</si>
  <si>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</si>
  <si>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</si>
  <si>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</si>
  <si>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</si>
  <si>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</si>
  <si>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</si>
  <si>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</si>
  <si>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</si>
  <si>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</si>
  <si>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</si>
  <si>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</si>
  <si>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</si>
  <si>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</si>
  <si>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</si>
  <si>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</si>
  <si>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</si>
  <si>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</si>
  <si>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</si>
  <si>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</si>
  <si>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</si>
  <si>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</si>
  <si>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</si>
  <si>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</si>
  <si>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</si>
  <si>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</si>
  <si>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</si>
  <si>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</si>
  <si>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</si>
  <si>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</si>
  <si>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</si>
  <si>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</si>
  <si>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</si>
  <si>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</si>
  <si>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</si>
  <si>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</si>
  <si>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</si>
  <si>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</si>
  <si>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</si>
  <si>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</si>
  <si>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</si>
  <si>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</si>
  <si>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角田市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</si>
  <si>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</si>
  <si>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</si>
  <si>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</si>
  <si>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</si>
  <si>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</si>
  <si>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</si>
  <si>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</si>
  <si>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</si>
  <si>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</si>
  <si>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</si>
  <si>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</si>
  <si>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①有形固定資産減価償却率について、当該値は上昇傾向にあったが、平成28年度から本格的に老朽配水管更新事業</t>
    </r>
    <r>
      <rPr>
        <sz val="11"/>
        <rFont val="ＭＳ ゴシック"/>
        <family val="3"/>
        <charset val="128"/>
      </rPr>
      <t>（管路更新）に取り組み、成果として平均値近くまで下がった。今後も更新事業を計画的に推進する。
②法定耐用年数を経過した配水管が増加していることから、管路経年化率が高い。管路の更新投資計画に基づき、平成28年度から本格的に老朽配水管更新事業に取り組んでいる。
③管路更新率については、管路経年劣化率が高くなっていることを踏まえ、平成28年度から本格的に老朽配水管更新事業を推進したことにより成果が表れた。今後も更新事業を継続することで向上を図る。</t>
    </r>
    <r>
      <rPr>
        <sz val="11"/>
        <color theme="1"/>
        <rFont val="ＭＳ ゴシック"/>
        <family val="3"/>
        <charset val="128"/>
      </rPr>
      <t xml:space="preserve">
</t>
    </r>
    <rPh sb="53" eb="55">
      <t>カンロ</t>
    </rPh>
    <rPh sb="55" eb="57">
      <t>コウシン</t>
    </rPh>
    <rPh sb="64" eb="66">
      <t>セイカ</t>
    </rPh>
    <rPh sb="69" eb="72">
      <t>ヘイキンチ</t>
    </rPh>
    <rPh sb="72" eb="73">
      <t>チカ</t>
    </rPh>
    <rPh sb="76" eb="77">
      <t>サ</t>
    </rPh>
    <rPh sb="81" eb="83">
      <t>コンゴ</t>
    </rPh>
    <rPh sb="84" eb="86">
      <t>コウシン</t>
    </rPh>
    <rPh sb="86" eb="88">
      <t>ジギョウ</t>
    </rPh>
    <rPh sb="133" eb="134">
      <t>タカ</t>
    </rPh>
    <rPh sb="136" eb="138">
      <t>カンロ</t>
    </rPh>
    <rPh sb="141" eb="143">
      <t>トウシ</t>
    </rPh>
    <rPh sb="143" eb="145">
      <t>ケイカク</t>
    </rPh>
    <rPh sb="146" eb="147">
      <t>モト</t>
    </rPh>
    <rPh sb="172" eb="173">
      <t>ト</t>
    </rPh>
    <rPh sb="174" eb="175">
      <t>ク</t>
    </rPh>
    <rPh sb="193" eb="195">
      <t>カンロ</t>
    </rPh>
    <rPh sb="195" eb="197">
      <t>ケイネン</t>
    </rPh>
    <rPh sb="197" eb="199">
      <t>レッカ</t>
    </rPh>
    <rPh sb="199" eb="200">
      <t>リツ</t>
    </rPh>
    <rPh sb="201" eb="202">
      <t>タカ</t>
    </rPh>
    <rPh sb="211" eb="212">
      <t>フ</t>
    </rPh>
    <rPh sb="215" eb="217">
      <t>ヘイセイ</t>
    </rPh>
    <rPh sb="223" eb="226">
      <t>ホンカクテキ</t>
    </rPh>
    <rPh sb="246" eb="248">
      <t>セイカ</t>
    </rPh>
    <rPh sb="249" eb="250">
      <t>アラワ</t>
    </rPh>
    <rPh sb="253" eb="255">
      <t>コンゴ</t>
    </rPh>
    <rPh sb="256" eb="258">
      <t>コウシン</t>
    </rPh>
    <rPh sb="258" eb="260">
      <t>ジギョウ</t>
    </rPh>
    <rPh sb="261" eb="263">
      <t>ケイゾク</t>
    </rPh>
    <phoneticPr fontId="4"/>
  </si>
  <si>
    <r>
      <t>単年度収支はわずかながら</t>
    </r>
    <r>
      <rPr>
        <sz val="11"/>
        <rFont val="ＭＳ ゴシック"/>
        <family val="3"/>
        <charset val="128"/>
      </rPr>
      <t>赤字となっている。平成28年度から本格的に老朽配水管更新事業に取り組んでいるが、給水人口減少に伴い水道料金収入が減少していることから、経費を</t>
    </r>
    <r>
      <rPr>
        <sz val="11"/>
        <color theme="1"/>
        <rFont val="ＭＳ ゴシック"/>
        <family val="3"/>
        <charset val="128"/>
      </rPr>
      <t>節減しながら保有している現金・預金を活用し、将来にわたり財源の確保に努める。</t>
    </r>
    <rPh sb="12" eb="13">
      <t>アカ</t>
    </rPh>
    <rPh sb="59" eb="60">
      <t>トモナ</t>
    </rPh>
    <rPh sb="61" eb="63">
      <t>スイドウ</t>
    </rPh>
    <rPh sb="63" eb="65">
      <t>リョウキン</t>
    </rPh>
    <rPh sb="65" eb="67">
      <t>シュウニュウ</t>
    </rPh>
    <rPh sb="68" eb="70">
      <t>ゲンショウ</t>
    </rPh>
    <phoneticPr fontId="4"/>
  </si>
  <si>
    <r>
      <t>①経常収支比率における単年度収支が</t>
    </r>
    <r>
      <rPr>
        <sz val="10"/>
        <rFont val="ＭＳ ゴシック"/>
        <family val="3"/>
        <charset val="128"/>
      </rPr>
      <t>赤字になり、平均値も下回っている。引き続き給水人口の減少や節水型社会への移行により水道料金収入の減少が見込まれる状況であることから、継続的な黒字を維持するため、経費の節減や財源の確保に努める。
②引き続き欠損金が発生しないように、経費の節減に努める。
③流動比率は平均値を上回っており、現時点で財務安全性に問題はないと考えるが、今後は老朽配水管更新事業の推進により資金残高が減少すること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予定であり、本格的に更新事業がスタートした平成28年度以降も企業債残高対給水収益比率の当該値は数年間高くならない見込みであり、適切な投資規模により計画的に更新事業を推進する。
⑤料金回収率は平均値よりも低く100％を下回っているが、繰出基準に定める事由以外の繰出金によって収入不足を補てんしていない。更なる経費節減や老朽配水管更新事業等に充てる財源の確保に努める。
⑥給水原価は事業費用の半分を受水費が占めており、平均値を上回っている。この状況は継続することが見込まれるため、他の維持管理費用等の節減等により給水原価の低減に努める。
⑦施設利用率は、平均値に比べ高い数値を示しており、施設効率の点から適正な規模となっている。
⑧有収率は、平均値を上回っているが昨年度と比較して低下している。引き続き漏水調査を通じて有収率の向上に努める。</t>
    </r>
    <rPh sb="17" eb="18">
      <t>アカ</t>
    </rPh>
    <rPh sb="90" eb="92">
      <t>イジ</t>
    </rPh>
    <rPh sb="474" eb="475">
      <t>サラ</t>
    </rPh>
    <rPh sb="477" eb="479">
      <t>ケイヒ</t>
    </rPh>
    <rPh sb="479" eb="481">
      <t>セツゲン</t>
    </rPh>
    <rPh sb="487" eb="489">
      <t>コウシン</t>
    </rPh>
    <rPh sb="489" eb="491">
      <t>ジギョウ</t>
    </rPh>
    <rPh sb="491" eb="492">
      <t>トウ</t>
    </rPh>
    <rPh sb="493" eb="494">
      <t>ア</t>
    </rPh>
    <rPh sb="496" eb="498">
      <t>ザイゲン</t>
    </rPh>
    <rPh sb="499" eb="501">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</si>
</sst>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0.13</c:v>
                </c:pt>
                <c:pt idx="2">
                  <c:v>0.27</c:v>
                </c:pt>
                <c:pt idx="3" formatCode="#,##0.00;&quot;△&quot;#,##0.00">
                  <c:v>0</c:v>
                </c:pt>
                <c:pt idx="4">
                  <c:v>0.55000000000000004</c:v>
                </c:pt>
              </c:numCache>
            </c:numRef>
          </c:val>
          <c:extLst>
            <c:ext xmlns:c16="http://schemas.microsoft.com/office/drawing/2014/chart" uri="{C3380CC4-5D6E-409C-BE32-E72D297353CC}">
              <c16:uniqueId val="{00000000-FE9E-4EB6-B087-B54B9FE3600C}"/>
            </c:ext>
          </c:extLst>
        </c:ser>
        <c:dLbls>
          <c:showLegendKey val="0"/>
          <c:showVal val="0"/>
          <c:showCatName val="0"/>
          <c:showSerName val="0"/>
          <c:showPercent val="0"/>
          <c:showBubbleSize val="0"/>
        </c:dLbls>
        <c:gapWidth val="150"/>
        <c:axId val="119236864"/>
        <c:axId val="1192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0.67</c:v>
                </c:pt>
                <c:pt idx="2">
                  <c:v>0.66</c:v>
                </c:pt>
                <c:pt idx="3">
                  <c:v>0.99</c:v>
                </c:pt>
                <c:pt idx="4">
                  <c:v>0.71</c:v>
                </c:pt>
              </c:numCache>
            </c:numRef>
          </c:val>
          <c:smooth val="0"/>
          <c:extLst>
            <c:ext xmlns:c16="http://schemas.microsoft.com/office/drawing/2014/chart" uri="{C3380CC4-5D6E-409C-BE32-E72D297353CC}">
              <c16:uniqueId val="{00000001-FE9E-4EB6-B087-B54B9FE3600C}"/>
            </c:ext>
          </c:extLst>
        </c:ser>
        <c:dLbls>
          <c:showLegendKey val="0"/>
          <c:showVal val="0"/>
          <c:showCatName val="0"/>
          <c:showSerName val="0"/>
          <c:showPercent val="0"/>
          <c:showBubbleSize val="0"/>
        </c:dLbls>
        <c:marker val="1"/>
        <c:smooth val="0"/>
        <c:axId val="119236864"/>
        <c:axId val="119247232"/>
      </c:lineChart>
      <c:dateAx>
        <c:axId val="119236864"/>
        <c:scaling>
          <c:orientation val="minMax"/>
        </c:scaling>
        <c:delete val="1"/>
        <c:axPos val="b"/>
        <c:numFmt formatCode="ge" sourceLinked="1"/>
        <c:majorTickMark val="none"/>
        <c:minorTickMark val="none"/>
        <c:tickLblPos val="none"/>
        <c:crossAx val="119247232"/>
        <c:crosses val="autoZero"/>
        <c:auto val="1"/>
        <c:lblOffset val="100"/>
        <c:baseTimeUnit val="years"/>
      </c:dateAx>
      <c:valAx>
        <c:axId val="1192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77.81</c:v>
                </c:pt>
                <c:pt idx="1">
                  <c:v>73.37</c:v>
                </c:pt>
                <c:pt idx="2">
                  <c:v>71.010000000000005</c:v>
                </c:pt>
                <c:pt idx="3">
                  <c:v>72.14</c:v>
                </c:pt>
                <c:pt idx="4">
                  <c:v>72.430000000000007</c:v>
                </c:pt>
              </c:numCache>
            </c:numRef>
          </c:val>
          <c:extLst>
            <c:ext xmlns:c16="http://schemas.microsoft.com/office/drawing/2014/chart" uri="{C3380CC4-5D6E-409C-BE32-E72D297353CC}">
              <c16:uniqueId val="{00000000-D86B-4193-81A8-1D6657A16930}"/>
            </c:ext>
          </c:extLst>
        </c:ser>
        <c:dLbls>
          <c:showLegendKey val="0"/>
          <c:showVal val="0"/>
          <c:showCatName val="0"/>
          <c:showSerName val="0"/>
          <c:showPercent val="0"/>
          <c:showBubbleSize val="0"/>
        </c:dLbls>
        <c:gapWidth val="150"/>
        <c:axId val="148995456"/>
        <c:axId val="1490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55.64</c:v>
                </c:pt>
                <c:pt idx="2">
                  <c:v>55.13</c:v>
                </c:pt>
                <c:pt idx="3">
                  <c:v>54.77</c:v>
                </c:pt>
                <c:pt idx="4">
                  <c:v>54.92</c:v>
                </c:pt>
              </c:numCache>
            </c:numRef>
          </c:val>
          <c:smooth val="0"/>
          <c:extLst>
            <c:ext xmlns:c16="http://schemas.microsoft.com/office/drawing/2014/chart" uri="{C3380CC4-5D6E-409C-BE32-E72D297353CC}">
              <c16:uniqueId val="{00000001-D86B-4193-81A8-1D6657A16930}"/>
            </c:ext>
          </c:extLst>
        </c:ser>
        <c:dLbls>
          <c:showLegendKey val="0"/>
          <c:showVal val="0"/>
          <c:showCatName val="0"/>
          <c:showSerName val="0"/>
          <c:showPercent val="0"/>
          <c:showBubbleSize val="0"/>
        </c:dLbls>
        <c:marker val="1"/>
        <c:smooth val="0"/>
        <c:axId val="148995456"/>
        <c:axId val="149014016"/>
      </c:lineChart>
      <c:dateAx>
        <c:axId val="148995456"/>
        <c:scaling>
          <c:orientation val="minMax"/>
        </c:scaling>
        <c:delete val="1"/>
        <c:axPos val="b"/>
        <c:numFmt formatCode="ge" sourceLinked="1"/>
        <c:majorTickMark val="none"/>
        <c:minorTickMark val="none"/>
        <c:tickLblPos val="none"/>
        <c:crossAx val="149014016"/>
        <c:crosses val="autoZero"/>
        <c:auto val="1"/>
        <c:lblOffset val="100"/>
        <c:baseTimeUnit val="years"/>
      </c:dateAx>
      <c:valAx>
        <c:axId val="1490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85.32</c:v>
                </c:pt>
                <c:pt idx="1">
                  <c:v>84.86</c:v>
                </c:pt>
                <c:pt idx="2">
                  <c:v>85.27</c:v>
                </c:pt>
                <c:pt idx="3">
                  <c:v>83.29</c:v>
                </c:pt>
                <c:pt idx="4">
                  <c:v>83.02</c:v>
                </c:pt>
              </c:numCache>
            </c:numRef>
          </c:val>
          <c:extLst>
            <c:ext xmlns:c16="http://schemas.microsoft.com/office/drawing/2014/chart" uri="{C3380CC4-5D6E-409C-BE32-E72D297353CC}">
              <c16:uniqueId val="{00000000-FA8F-4366-9C18-779639D79EA8}"/>
            </c:ext>
          </c:extLst>
        </c:ser>
        <c:dLbls>
          <c:showLegendKey val="0"/>
          <c:showVal val="0"/>
          <c:showCatName val="0"/>
          <c:showSerName val="0"/>
          <c:showPercent val="0"/>
          <c:showBubbleSize val="0"/>
        </c:dLbls>
        <c:gapWidth val="150"/>
        <c:axId val="149175296"/>
        <c:axId val="1491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83.09</c:v>
                </c:pt>
                <c:pt idx="2">
                  <c:v>83</c:v>
                </c:pt>
                <c:pt idx="3">
                  <c:v>82.89</c:v>
                </c:pt>
                <c:pt idx="4">
                  <c:v>82.66</c:v>
                </c:pt>
              </c:numCache>
            </c:numRef>
          </c:val>
          <c:smooth val="0"/>
          <c:extLst>
            <c:ext xmlns:c16="http://schemas.microsoft.com/office/drawing/2014/chart" uri="{C3380CC4-5D6E-409C-BE32-E72D297353CC}">
              <c16:uniqueId val="{00000001-FA8F-4366-9C18-779639D79EA8}"/>
            </c:ext>
          </c:extLst>
        </c:ser>
        <c:dLbls>
          <c:showLegendKey val="0"/>
          <c:showVal val="0"/>
          <c:showCatName val="0"/>
          <c:showSerName val="0"/>
          <c:showPercent val="0"/>
          <c:showBubbleSize val="0"/>
        </c:dLbls>
        <c:marker val="1"/>
        <c:smooth val="0"/>
        <c:axId val="149175296"/>
        <c:axId val="149181568"/>
      </c:lineChart>
      <c:dateAx>
        <c:axId val="149175296"/>
        <c:scaling>
          <c:orientation val="minMax"/>
        </c:scaling>
        <c:delete val="1"/>
        <c:axPos val="b"/>
        <c:numFmt formatCode="ge" sourceLinked="1"/>
        <c:majorTickMark val="none"/>
        <c:minorTickMark val="none"/>
        <c:tickLblPos val="none"/>
        <c:crossAx val="149181568"/>
        <c:crosses val="autoZero"/>
        <c:auto val="1"/>
        <c:lblOffset val="100"/>
        <c:baseTimeUnit val="years"/>
      </c:dateAx>
      <c:valAx>
        <c:axId val="1491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100.47</c:v>
                </c:pt>
                <c:pt idx="1">
                  <c:v>94.57</c:v>
                </c:pt>
                <c:pt idx="2">
                  <c:v>96.79</c:v>
                </c:pt>
                <c:pt idx="3">
                  <c:v>100.34</c:v>
                </c:pt>
                <c:pt idx="4">
                  <c:v>99.42</c:v>
                </c:pt>
              </c:numCache>
            </c:numRef>
          </c:val>
          <c:extLst>
            <c:ext xmlns:c16="http://schemas.microsoft.com/office/drawing/2014/chart" uri="{C3380CC4-5D6E-409C-BE32-E72D297353CC}">
              <c16:uniqueId val="{00000000-1E36-4BD6-8763-8DC8FB319169}"/>
            </c:ext>
          </c:extLst>
        </c:ser>
        <c:dLbls>
          <c:showLegendKey val="0"/>
          <c:showVal val="0"/>
          <c:showCatName val="0"/>
          <c:showSerName val="0"/>
          <c:showPercent val="0"/>
          <c:showBubbleSize val="0"/>
        </c:dLbls>
        <c:gapWidth val="150"/>
        <c:axId val="118925184"/>
        <c:axId val="118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106.55</c:v>
                </c:pt>
                <c:pt idx="2">
                  <c:v>110.01</c:v>
                </c:pt>
                <c:pt idx="3">
                  <c:v>111.21</c:v>
                </c:pt>
                <c:pt idx="4">
                  <c:v>111.71</c:v>
                </c:pt>
              </c:numCache>
            </c:numRef>
          </c:val>
          <c:smooth val="0"/>
          <c:extLst>
            <c:ext xmlns:c16="http://schemas.microsoft.com/office/drawing/2014/chart" uri="{C3380CC4-5D6E-409C-BE32-E72D297353CC}">
              <c16:uniqueId val="{00000001-1E36-4BD6-8763-8DC8FB319169}"/>
            </c:ext>
          </c:extLst>
        </c:ser>
        <c:dLbls>
          <c:showLegendKey val="0"/>
          <c:showVal val="0"/>
          <c:showCatName val="0"/>
          <c:showSerName val="0"/>
          <c:showPercent val="0"/>
          <c:showBubbleSize val="0"/>
        </c:dLbls>
        <c:marker val="1"/>
        <c:smooth val="0"/>
        <c:axId val="118925184"/>
        <c:axId val="118931456"/>
      </c:lineChart>
      <c:dateAx>
        <c:axId val="118925184"/>
        <c:scaling>
          <c:orientation val="minMax"/>
        </c:scaling>
        <c:delete val="1"/>
        <c:axPos val="b"/>
        <c:numFmt formatCode="ge" sourceLinked="1"/>
        <c:majorTickMark val="none"/>
        <c:minorTickMark val="none"/>
        <c:tickLblPos val="none"/>
        <c:crossAx val="118931456"/>
        <c:crosses val="autoZero"/>
        <c:auto val="1"/>
        <c:lblOffset val="100"/>
        <c:baseTimeUnit val="years"/>
      </c:dateAx>
      <c:valAx>
        <c:axId val="11893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41.19</c:v>
                </c:pt>
                <c:pt idx="1">
                  <c:v>42.7</c:v>
                </c:pt>
                <c:pt idx="2">
                  <c:v>51.35</c:v>
                </c:pt>
                <c:pt idx="3">
                  <c:v>53.26</c:v>
                </c:pt>
                <c:pt idx="4">
                  <c:v>50.82</c:v>
                </c:pt>
              </c:numCache>
            </c:numRef>
          </c:val>
          <c:extLst>
            <c:ext xmlns:c16="http://schemas.microsoft.com/office/drawing/2014/chart" uri="{C3380CC4-5D6E-409C-BE32-E72D297353CC}">
              <c16:uniqueId val="{00000000-DD5B-4659-B5F8-2C0D8F5E36DF}"/>
            </c:ext>
          </c:extLst>
        </c:ser>
        <c:dLbls>
          <c:showLegendKey val="0"/>
          <c:showVal val="0"/>
          <c:showCatName val="0"/>
          <c:showSerName val="0"/>
          <c:showPercent val="0"/>
          <c:showBubbleSize val="0"/>
        </c:dLbls>
        <c:gapWidth val="150"/>
        <c:axId val="119252480"/>
        <c:axId val="1192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39.06</c:v>
                </c:pt>
                <c:pt idx="2">
                  <c:v>46.66</c:v>
                </c:pt>
                <c:pt idx="3">
                  <c:v>47.46</c:v>
                </c:pt>
                <c:pt idx="4">
                  <c:v>48.49</c:v>
                </c:pt>
              </c:numCache>
            </c:numRef>
          </c:val>
          <c:smooth val="0"/>
          <c:extLst>
            <c:ext xmlns:c16="http://schemas.microsoft.com/office/drawing/2014/chart" uri="{C3380CC4-5D6E-409C-BE32-E72D297353CC}">
              <c16:uniqueId val="{00000001-DD5B-4659-B5F8-2C0D8F5E36DF}"/>
            </c:ext>
          </c:extLst>
        </c:ser>
        <c:dLbls>
          <c:showLegendKey val="0"/>
          <c:showVal val="0"/>
          <c:showCatName val="0"/>
          <c:showSerName val="0"/>
          <c:showPercent val="0"/>
          <c:showBubbleSize val="0"/>
        </c:dLbls>
        <c:marker val="1"/>
        <c:smooth val="0"/>
        <c:axId val="119252480"/>
        <c:axId val="119254400"/>
      </c:lineChart>
      <c:dateAx>
        <c:axId val="119252480"/>
        <c:scaling>
          <c:orientation val="minMax"/>
        </c:scaling>
        <c:delete val="1"/>
        <c:axPos val="b"/>
        <c:numFmt formatCode="ge" sourceLinked="1"/>
        <c:majorTickMark val="none"/>
        <c:minorTickMark val="none"/>
        <c:tickLblPos val="none"/>
        <c:crossAx val="119254400"/>
        <c:crosses val="autoZero"/>
        <c:auto val="1"/>
        <c:lblOffset val="100"/>
        <c:baseTimeUnit val="years"/>
      </c:dateAx>
      <c:valAx>
        <c:axId val="1192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3.48</c:v>
                </c:pt>
                <c:pt idx="1">
                  <c:v>8.4</c:v>
                </c:pt>
                <c:pt idx="2">
                  <c:v>10.37</c:v>
                </c:pt>
                <c:pt idx="3">
                  <c:v>10.16</c:v>
                </c:pt>
                <c:pt idx="4">
                  <c:v>17.46</c:v>
                </c:pt>
              </c:numCache>
            </c:numRef>
          </c:val>
          <c:extLst>
            <c:ext xmlns:c16="http://schemas.microsoft.com/office/drawing/2014/chart" uri="{C3380CC4-5D6E-409C-BE32-E72D297353CC}">
              <c16:uniqueId val="{00000000-86A3-4F62-A8F4-A9980C06E3EC}"/>
            </c:ext>
          </c:extLst>
        </c:ser>
        <c:dLbls>
          <c:showLegendKey val="0"/>
          <c:showVal val="0"/>
          <c:showCatName val="0"/>
          <c:showSerName val="0"/>
          <c:showPercent val="0"/>
          <c:showBubbleSize val="0"/>
        </c:dLbls>
        <c:gapWidth val="150"/>
        <c:axId val="144819328"/>
        <c:axId val="1448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86A3-4F62-A8F4-A9980C06E3EC}"/>
            </c:ext>
          </c:extLst>
        </c:ser>
        <c:dLbls>
          <c:showLegendKey val="0"/>
          <c:showVal val="0"/>
          <c:showCatName val="0"/>
          <c:showSerName val="0"/>
          <c:showPercent val="0"/>
          <c:showBubbleSize val="0"/>
        </c:dLbls>
        <c:marker val="1"/>
        <c:smooth val="0"/>
        <c:axId val="144819328"/>
        <c:axId val="144821248"/>
      </c:lineChart>
      <c:dateAx>
        <c:axId val="144819328"/>
        <c:scaling>
          <c:orientation val="minMax"/>
        </c:scaling>
        <c:delete val="1"/>
        <c:axPos val="b"/>
        <c:numFmt formatCode="ge" sourceLinked="1"/>
        <c:majorTickMark val="none"/>
        <c:minorTickMark val="none"/>
        <c:tickLblPos val="none"/>
        <c:crossAx val="144821248"/>
        <c:crosses val="autoZero"/>
        <c:auto val="1"/>
        <c:lblOffset val="100"/>
        <c:baseTimeUnit val="years"/>
      </c:dateAx>
      <c:valAx>
        <c:axId val="1448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4.3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0F-4213-ADFC-76DB296C7A82}"/>
            </c:ext>
          </c:extLst>
        </c:ser>
        <c:dLbls>
          <c:showLegendKey val="0"/>
          <c:showVal val="0"/>
          <c:showCatName val="0"/>
          <c:showSerName val="0"/>
          <c:showPercent val="0"/>
          <c:showBubbleSize val="0"/>
        </c:dLbls>
        <c:gapWidth val="150"/>
        <c:axId val="146470016"/>
        <c:axId val="146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9.56</c:v>
                </c:pt>
                <c:pt idx="2">
                  <c:v>2.8</c:v>
                </c:pt>
                <c:pt idx="3">
                  <c:v>1.93</c:v>
                </c:pt>
                <c:pt idx="4">
                  <c:v>1.72</c:v>
                </c:pt>
              </c:numCache>
            </c:numRef>
          </c:val>
          <c:smooth val="0"/>
          <c:extLst>
            <c:ext xmlns:c16="http://schemas.microsoft.com/office/drawing/2014/chart" uri="{C3380CC4-5D6E-409C-BE32-E72D297353CC}">
              <c16:uniqueId val="{00000001-BF0F-4213-ADFC-76DB296C7A82}"/>
            </c:ext>
          </c:extLst>
        </c:ser>
        <c:dLbls>
          <c:showLegendKey val="0"/>
          <c:showVal val="0"/>
          <c:showCatName val="0"/>
          <c:showSerName val="0"/>
          <c:showPercent val="0"/>
          <c:showBubbleSize val="0"/>
        </c:dLbls>
        <c:marker val="1"/>
        <c:smooth val="0"/>
        <c:axId val="146470016"/>
        <c:axId val="146471936"/>
      </c:lineChart>
      <c:dateAx>
        <c:axId val="146470016"/>
        <c:scaling>
          <c:orientation val="minMax"/>
        </c:scaling>
        <c:delete val="1"/>
        <c:axPos val="b"/>
        <c:numFmt formatCode="ge" sourceLinked="1"/>
        <c:majorTickMark val="none"/>
        <c:minorTickMark val="none"/>
        <c:tickLblPos val="none"/>
        <c:crossAx val="146471936"/>
        <c:crosses val="autoZero"/>
        <c:auto val="1"/>
        <c:lblOffset val="100"/>
        <c:baseTimeUnit val="years"/>
      </c:dateAx>
      <c:valAx>
        <c:axId val="14647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971.59</c:v>
                </c:pt>
                <c:pt idx="1">
                  <c:v>1789.04</c:v>
                </c:pt>
                <c:pt idx="2">
                  <c:v>610.75</c:v>
                </c:pt>
                <c:pt idx="3">
                  <c:v>611.42999999999995</c:v>
                </c:pt>
                <c:pt idx="4">
                  <c:v>592.17999999999995</c:v>
                </c:pt>
              </c:numCache>
            </c:numRef>
          </c:val>
          <c:extLst>
            <c:ext xmlns:c16="http://schemas.microsoft.com/office/drawing/2014/chart" uri="{C3380CC4-5D6E-409C-BE32-E72D297353CC}">
              <c16:uniqueId val="{00000000-CBA8-4FE6-8612-42A39714D6AE}"/>
            </c:ext>
          </c:extLst>
        </c:ser>
        <c:dLbls>
          <c:showLegendKey val="0"/>
          <c:showVal val="0"/>
          <c:showCatName val="0"/>
          <c:showSerName val="0"/>
          <c:showPercent val="0"/>
          <c:showBubbleSize val="0"/>
        </c:dLbls>
        <c:gapWidth val="150"/>
        <c:axId val="148464384"/>
        <c:axId val="148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963.24</c:v>
                </c:pt>
                <c:pt idx="2">
                  <c:v>381.53</c:v>
                </c:pt>
                <c:pt idx="3">
                  <c:v>391.54</c:v>
                </c:pt>
                <c:pt idx="4">
                  <c:v>384.34</c:v>
                </c:pt>
              </c:numCache>
            </c:numRef>
          </c:val>
          <c:smooth val="0"/>
          <c:extLst>
            <c:ext xmlns:c16="http://schemas.microsoft.com/office/drawing/2014/chart" uri="{C3380CC4-5D6E-409C-BE32-E72D297353CC}">
              <c16:uniqueId val="{00000001-CBA8-4FE6-8612-42A39714D6AE}"/>
            </c:ext>
          </c:extLst>
        </c:ser>
        <c:dLbls>
          <c:showLegendKey val="0"/>
          <c:showVal val="0"/>
          <c:showCatName val="0"/>
          <c:showSerName val="0"/>
          <c:showPercent val="0"/>
          <c:showBubbleSize val="0"/>
        </c:dLbls>
        <c:marker val="1"/>
        <c:smooth val="0"/>
        <c:axId val="148464384"/>
        <c:axId val="148466304"/>
      </c:lineChart>
      <c:dateAx>
        <c:axId val="148464384"/>
        <c:scaling>
          <c:orientation val="minMax"/>
        </c:scaling>
        <c:delete val="1"/>
        <c:axPos val="b"/>
        <c:numFmt formatCode="ge" sourceLinked="1"/>
        <c:majorTickMark val="none"/>
        <c:minorTickMark val="none"/>
        <c:tickLblPos val="none"/>
        <c:crossAx val="148466304"/>
        <c:crosses val="autoZero"/>
        <c:auto val="1"/>
        <c:lblOffset val="100"/>
        <c:baseTimeUnit val="years"/>
      </c:dateAx>
      <c:valAx>
        <c:axId val="14846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138.46</c:v>
                </c:pt>
                <c:pt idx="1">
                  <c:v>122.2</c:v>
                </c:pt>
                <c:pt idx="2">
                  <c:v>119.01</c:v>
                </c:pt>
                <c:pt idx="3">
                  <c:v>136.77000000000001</c:v>
                </c:pt>
                <c:pt idx="4">
                  <c:v>119.36</c:v>
                </c:pt>
              </c:numCache>
            </c:numRef>
          </c:val>
          <c:extLst>
            <c:ext xmlns:c16="http://schemas.microsoft.com/office/drawing/2014/chart" uri="{C3380CC4-5D6E-409C-BE32-E72D297353CC}">
              <c16:uniqueId val="{00000000-C477-42A3-A7F0-DF7873FCD7F3}"/>
            </c:ext>
          </c:extLst>
        </c:ser>
        <c:dLbls>
          <c:showLegendKey val="0"/>
          <c:showVal val="0"/>
          <c:showCatName val="0"/>
          <c:showSerName val="0"/>
          <c:showPercent val="0"/>
          <c:showBubbleSize val="0"/>
        </c:dLbls>
        <c:gapWidth val="150"/>
        <c:axId val="148492672"/>
        <c:axId val="1484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400.38</c:v>
                </c:pt>
                <c:pt idx="2">
                  <c:v>393.27</c:v>
                </c:pt>
                <c:pt idx="3">
                  <c:v>386.97</c:v>
                </c:pt>
                <c:pt idx="4">
                  <c:v>380.58</c:v>
                </c:pt>
              </c:numCache>
            </c:numRef>
          </c:val>
          <c:smooth val="0"/>
          <c:extLst>
            <c:ext xmlns:c16="http://schemas.microsoft.com/office/drawing/2014/chart" uri="{C3380CC4-5D6E-409C-BE32-E72D297353CC}">
              <c16:uniqueId val="{00000001-C477-42A3-A7F0-DF7873FCD7F3}"/>
            </c:ext>
          </c:extLst>
        </c:ser>
        <c:dLbls>
          <c:showLegendKey val="0"/>
          <c:showVal val="0"/>
          <c:showCatName val="0"/>
          <c:showSerName val="0"/>
          <c:showPercent val="0"/>
          <c:showBubbleSize val="0"/>
        </c:dLbls>
        <c:marker val="1"/>
        <c:smooth val="0"/>
        <c:axId val="148492672"/>
        <c:axId val="148494592"/>
      </c:lineChart>
      <c:dateAx>
        <c:axId val="148492672"/>
        <c:scaling>
          <c:orientation val="minMax"/>
        </c:scaling>
        <c:delete val="1"/>
        <c:axPos val="b"/>
        <c:numFmt formatCode="ge" sourceLinked="1"/>
        <c:majorTickMark val="none"/>
        <c:minorTickMark val="none"/>
        <c:tickLblPos val="none"/>
        <c:crossAx val="148494592"/>
        <c:crosses val="autoZero"/>
        <c:auto val="1"/>
        <c:lblOffset val="100"/>
        <c:baseTimeUnit val="years"/>
      </c:dateAx>
      <c:valAx>
        <c:axId val="14849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97.62</c:v>
                </c:pt>
                <c:pt idx="1">
                  <c:v>92.59</c:v>
                </c:pt>
                <c:pt idx="2">
                  <c:v>93.29</c:v>
                </c:pt>
                <c:pt idx="3">
                  <c:v>98.05</c:v>
                </c:pt>
                <c:pt idx="4">
                  <c:v>93.55</c:v>
                </c:pt>
              </c:numCache>
            </c:numRef>
          </c:val>
          <c:extLst>
            <c:ext xmlns:c16="http://schemas.microsoft.com/office/drawing/2014/chart" uri="{C3380CC4-5D6E-409C-BE32-E72D297353CC}">
              <c16:uniqueId val="{00000000-1E2C-43FA-8880-0D0C4F8420C3}"/>
            </c:ext>
          </c:extLst>
        </c:ser>
        <c:dLbls>
          <c:showLegendKey val="0"/>
          <c:showVal val="0"/>
          <c:showCatName val="0"/>
          <c:showSerName val="0"/>
          <c:showPercent val="0"/>
          <c:showBubbleSize val="0"/>
        </c:dLbls>
        <c:gapWidth val="150"/>
        <c:axId val="148537344"/>
        <c:axId val="1485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96.56</c:v>
                </c:pt>
                <c:pt idx="2">
                  <c:v>100.47</c:v>
                </c:pt>
                <c:pt idx="3">
                  <c:v>101.72</c:v>
                </c:pt>
                <c:pt idx="4">
                  <c:v>102.38</c:v>
                </c:pt>
              </c:numCache>
            </c:numRef>
          </c:val>
          <c:smooth val="0"/>
          <c:extLst>
            <c:ext xmlns:c16="http://schemas.microsoft.com/office/drawing/2014/chart" uri="{C3380CC4-5D6E-409C-BE32-E72D297353CC}">
              <c16:uniqueId val="{00000001-1E2C-43FA-8880-0D0C4F8420C3}"/>
            </c:ext>
          </c:extLst>
        </c:ser>
        <c:dLbls>
          <c:showLegendKey val="0"/>
          <c:showVal val="0"/>
          <c:showCatName val="0"/>
          <c:showSerName val="0"/>
          <c:showPercent val="0"/>
          <c:showBubbleSize val="0"/>
        </c:dLbls>
        <c:marker val="1"/>
        <c:smooth val="0"/>
        <c:axId val="148537344"/>
        <c:axId val="148539264"/>
      </c:lineChart>
      <c:dateAx>
        <c:axId val="148537344"/>
        <c:scaling>
          <c:orientation val="minMax"/>
        </c:scaling>
        <c:delete val="1"/>
        <c:axPos val="b"/>
        <c:numFmt formatCode="ge" sourceLinked="1"/>
        <c:majorTickMark val="none"/>
        <c:minorTickMark val="none"/>
        <c:tickLblPos val="none"/>
        <c:crossAx val="148539264"/>
        <c:crosses val="autoZero"/>
        <c:auto val="1"/>
        <c:lblOffset val="100"/>
        <c:baseTimeUnit val="years"/>
      </c:dateAx>
      <c:valAx>
        <c:axId val="1485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276.02</c:v>
                </c:pt>
                <c:pt idx="1">
                  <c:v>290.94</c:v>
                </c:pt>
                <c:pt idx="2">
                  <c:v>288.43</c:v>
                </c:pt>
                <c:pt idx="3">
                  <c:v>274.18</c:v>
                </c:pt>
                <c:pt idx="4">
                  <c:v>288.36</c:v>
                </c:pt>
              </c:numCache>
            </c:numRef>
          </c:val>
          <c:extLst>
            <c:ext xmlns:c16="http://schemas.microsoft.com/office/drawing/2014/chart" uri="{C3380CC4-5D6E-409C-BE32-E72D297353CC}">
              <c16:uniqueId val="{00000000-2408-4CED-94B8-0AE1D8D807AB}"/>
            </c:ext>
          </c:extLst>
        </c:ser>
        <c:dLbls>
          <c:showLegendKey val="0"/>
          <c:showVal val="0"/>
          <c:showCatName val="0"/>
          <c:showSerName val="0"/>
          <c:showPercent val="0"/>
          <c:showBubbleSize val="0"/>
        </c:dLbls>
        <c:gapWidth val="150"/>
        <c:axId val="148966784"/>
        <c:axId val="1489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177.14</c:v>
                </c:pt>
                <c:pt idx="2">
                  <c:v>169.82</c:v>
                </c:pt>
                <c:pt idx="3">
                  <c:v>168.2</c:v>
                </c:pt>
                <c:pt idx="4">
                  <c:v>168.67</c:v>
                </c:pt>
              </c:numCache>
            </c:numRef>
          </c:val>
          <c:smooth val="0"/>
          <c:extLst>
            <c:ext xmlns:c16="http://schemas.microsoft.com/office/drawing/2014/chart" uri="{C3380CC4-5D6E-409C-BE32-E72D297353CC}">
              <c16:uniqueId val="{00000001-2408-4CED-94B8-0AE1D8D807AB}"/>
            </c:ext>
          </c:extLst>
        </c:ser>
        <c:dLbls>
          <c:showLegendKey val="0"/>
          <c:showVal val="0"/>
          <c:showCatName val="0"/>
          <c:showSerName val="0"/>
          <c:showPercent val="0"/>
          <c:showBubbleSize val="0"/>
        </c:dLbls>
        <c:marker val="1"/>
        <c:smooth val="0"/>
        <c:axId val="148966784"/>
        <c:axId val="148968960"/>
      </c:lineChart>
      <c:dateAx>
        <c:axId val="148966784"/>
        <c:scaling>
          <c:orientation val="minMax"/>
        </c:scaling>
        <c:delete val="1"/>
        <c:axPos val="b"/>
        <c:numFmt formatCode="ge" sourceLinked="1"/>
        <c:majorTickMark val="none"/>
        <c:minorTickMark val="none"/>
        <c:tickLblPos val="none"/>
        <c:crossAx val="148968960"/>
        <c:crosses val="autoZero"/>
        <c:auto val="1"/>
        <c:lblOffset val="100"/>
        <c:baseTimeUnit val="years"/>
      </c:dateAx>
      <c:valAx>
        <c:axId val="1489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宮城県　角田市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5"/>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4"/>
      <c r="BK7" s="4"/>
      <c r="BL7" s="6" t="s">
        <v>9</v>
      </c>
      <c r="BM7" s="7"/>
      <c r="BN7" s="7"/>
      <c r="BO7" s="7"/>
      <c r="BP7" s="7"/>
      <c r="BQ7" s="7"/>
      <c r="BR7" s="7"/>
      <c r="BS7" s="7"/>
      <c r="BT7" s="7"/>
      <c r="BU7" s="7"/>
      <c r="BV7" s="7"/>
      <c r="BW7" s="7"/>
      <c r="BX7" s="7"/>
      <c r="BY7" s="8"/>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A6</v>
      </c>
      <c r="X8" s="84"/>
      <c r="Y8" s="84"/>
      <c r="Z8" s="84"/>
      <c r="AA8" s="84"/>
      <c r="AB8" s="84"/>
      <c r="AC8" s="84"/>
      <c r="AD8" s="85" t="s">
        <v>116</v>
      </c>
      <c r="AE8" s="85"/>
      <c r="AF8" s="85"/>
      <c r="AG8" s="85"/>
      <c r="AH8" s="85"/>
      <c r="AI8" s="85"/>
      <c r="AJ8" s="85"/>
      <c r="AK8" s="5"/>
      <c r="AL8" s="72">
        <f>データ!$R$6</f>
        <v>30097</v>
      </c>
      <c r="AM8" s="72"/>
      <c r="AN8" s="72"/>
      <c r="AO8" s="72"/>
      <c r="AP8" s="72"/>
      <c r="AQ8" s="72"/>
      <c r="AR8" s="72"/>
      <c r="AS8" s="72"/>
      <c r="AT8" s="68">
        <f>データ!$S$6</f>
        <v>147.53</v>
      </c>
      <c r="AU8" s="69"/>
      <c r="AV8" s="69"/>
      <c r="AW8" s="69"/>
      <c r="AX8" s="69"/>
      <c r="AY8" s="69"/>
      <c r="AZ8" s="69"/>
      <c r="BA8" s="69"/>
      <c r="BB8" s="71">
        <f>データ!$T$6</f>
        <v>204.01</v>
      </c>
      <c r="BC8" s="71"/>
      <c r="BD8" s="71"/>
      <c r="BE8" s="71"/>
      <c r="BF8" s="71"/>
      <c r="BG8" s="71"/>
      <c r="BH8" s="71"/>
      <c r="BI8" s="71"/>
      <c r="BJ8" s="4"/>
      <c r="BK8" s="4"/>
      <c r="BL8" s="75" t="s">
        <v>10</v>
      </c>
      <c r="BM8" s="76"/>
      <c r="BN8" s="9" t="s">
        <v>11</v>
      </c>
      <c r="BO8" s="10"/>
      <c r="BP8" s="10"/>
      <c r="BQ8" s="10"/>
      <c r="BR8" s="10"/>
      <c r="BS8" s="10"/>
      <c r="BT8" s="10"/>
      <c r="BU8" s="10"/>
      <c r="BV8" s="10"/>
      <c r="BW8" s="10"/>
      <c r="BX8" s="10"/>
      <c r="BY8" s="11"/>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5"/>
      <c r="AI9" s="5"/>
      <c r="AJ9" s="5"/>
      <c r="AK9" s="5"/>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4"/>
      <c r="BK9" s="4"/>
      <c r="BL9" s="66" t="s">
        <v>19</v>
      </c>
      <c r="BM9" s="67"/>
      <c r="BN9" s="12" t="s">
        <v>20</v>
      </c>
      <c r="BO9" s="13"/>
      <c r="BP9" s="13"/>
      <c r="BQ9" s="13"/>
      <c r="BR9" s="13"/>
      <c r="BS9" s="13"/>
      <c r="BT9" s="13"/>
      <c r="BU9" s="13"/>
      <c r="BV9" s="13"/>
      <c r="BW9" s="13"/>
      <c r="BX9" s="13"/>
      <c r="BY9" s="14"/>
    </row>
    <row r="10" spans="1:78" ht="18.75" customHeight="1" x14ac:dyDescent="0.15">
      <c r="A10" s="2"/>
      <c r="B10" s="68" t="str">
        <f>データ!$N$6</f>
        <v>-</v>
      </c>
      <c r="C10" s="69"/>
      <c r="D10" s="69"/>
      <c r="E10" s="69"/>
      <c r="F10" s="69"/>
      <c r="G10" s="69"/>
      <c r="H10" s="69"/>
      <c r="I10" s="68">
        <f>データ!$O$6</f>
        <v>83.67</v>
      </c>
      <c r="J10" s="69"/>
      <c r="K10" s="69"/>
      <c r="L10" s="69"/>
      <c r="M10" s="69"/>
      <c r="N10" s="69"/>
      <c r="O10" s="70"/>
      <c r="P10" s="71">
        <f>データ!$P$6</f>
        <v>96.59</v>
      </c>
      <c r="Q10" s="71"/>
      <c r="R10" s="71"/>
      <c r="S10" s="71"/>
      <c r="T10" s="71"/>
      <c r="U10" s="71"/>
      <c r="V10" s="71"/>
      <c r="W10" s="72">
        <f>データ!$Q$6</f>
        <v>4550</v>
      </c>
      <c r="X10" s="72"/>
      <c r="Y10" s="72"/>
      <c r="Z10" s="72"/>
      <c r="AA10" s="72"/>
      <c r="AB10" s="72"/>
      <c r="AC10" s="72"/>
      <c r="AD10" s="2"/>
      <c r="AE10" s="2"/>
      <c r="AF10" s="2"/>
      <c r="AG10" s="2"/>
      <c r="AH10" s="5"/>
      <c r="AI10" s="5"/>
      <c r="AJ10" s="5"/>
      <c r="AK10" s="5"/>
      <c r="AL10" s="72">
        <f>データ!$U$6</f>
        <v>29005</v>
      </c>
      <c r="AM10" s="72"/>
      <c r="AN10" s="72"/>
      <c r="AO10" s="72"/>
      <c r="AP10" s="72"/>
      <c r="AQ10" s="72"/>
      <c r="AR10" s="72"/>
      <c r="AS10" s="72"/>
      <c r="AT10" s="68">
        <f>データ!$V$6</f>
        <v>147.53</v>
      </c>
      <c r="AU10" s="69"/>
      <c r="AV10" s="69"/>
      <c r="AW10" s="69"/>
      <c r="AX10" s="69"/>
      <c r="AY10" s="69"/>
      <c r="AZ10" s="69"/>
      <c r="BA10" s="69"/>
      <c r="BB10" s="71">
        <f>データ!$W$6</f>
        <v>196.6</v>
      </c>
      <c r="BC10" s="71"/>
      <c r="BD10" s="71"/>
      <c r="BE10" s="71"/>
      <c r="BF10" s="71"/>
      <c r="BG10" s="71"/>
      <c r="BH10" s="71"/>
      <c r="BI10" s="71"/>
      <c r="BJ10" s="2"/>
      <c r="BK10" s="2"/>
      <c r="BL10" s="73" t="s">
        <v>21</v>
      </c>
      <c r="BM10" s="74"/>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42081</v>
      </c>
      <c r="D6" s="34">
        <f t="shared" si="3"/>
        <v>46</v>
      </c>
      <c r="E6" s="34">
        <f t="shared" si="3"/>
        <v>1</v>
      </c>
      <c r="F6" s="34">
        <f t="shared" si="3"/>
        <v>0</v>
      </c>
      <c r="G6" s="34">
        <f t="shared" si="3"/>
        <v>1</v>
      </c>
      <c r="H6" s="34" t="str">
        <f t="shared" si="3"/>
        <v>宮城県　角田市</v>
      </c>
      <c r="I6" s="34" t="str">
        <f t="shared" si="3"/>
        <v>法適用</v>
      </c>
      <c r="J6" s="34" t="str">
        <f t="shared" si="3"/>
        <v>水道事業</v>
      </c>
      <c r="K6" s="34" t="str">
        <f t="shared" si="3"/>
        <v>末端給水事業</v>
      </c>
      <c r="L6" s="34" t="str">
        <f t="shared" si="3"/>
        <v>A6</v>
      </c>
      <c r="M6" s="34">
        <f t="shared" si="3"/>
        <v>0</v>
      </c>
      <c r="N6" s="35" t="str">
        <f t="shared" si="3"/>
        <v>-</v>
      </c>
      <c r="O6" s="35">
        <f t="shared" si="3"/>
        <v>83.67</v>
      </c>
      <c r="P6" s="35">
        <f t="shared" si="3"/>
        <v>96.59</v>
      </c>
      <c r="Q6" s="35">
        <f t="shared" si="3"/>
        <v>4550</v>
      </c>
      <c r="R6" s="35">
        <f t="shared" si="3"/>
        <v>30097</v>
      </c>
      <c r="S6" s="35">
        <f t="shared" si="3"/>
        <v>147.53</v>
      </c>
      <c r="T6" s="35">
        <f t="shared" si="3"/>
        <v>204.01</v>
      </c>
      <c r="U6" s="35">
        <f t="shared" si="3"/>
        <v>29005</v>
      </c>
      <c r="V6" s="35">
        <f t="shared" si="3"/>
        <v>147.53</v>
      </c>
      <c r="W6" s="35">
        <f t="shared" si="3"/>
        <v>196.6</v>
      </c>
      <c r="X6" s="36">
        <f>IF(X7="",NA(),X7)</f>
        <v>100.47</v>
      </c>
      <c r="Y6" s="36">
        <f t="shared" ref="Y6:AG6" si="4">IF(Y7="",NA(),Y7)</f>
        <v>94.57</v>
      </c>
      <c r="Z6" s="36">
        <f t="shared" si="4"/>
        <v>96.79</v>
      </c>
      <c r="AA6" s="36">
        <f t="shared" si="4"/>
        <v>100.34</v>
      </c>
      <c r="AB6" s="36">
        <f t="shared" si="4"/>
        <v>99.42</v>
      </c>
      <c r="AC6" s="36">
        <f t="shared" si="4"/>
        <v>106.41</v>
      </c>
      <c r="AD6" s="36">
        <f t="shared" si="4"/>
        <v>106.55</v>
      </c>
      <c r="AE6" s="36">
        <f t="shared" si="4"/>
        <v>110.01</v>
      </c>
      <c r="AF6" s="36">
        <f t="shared" si="4"/>
        <v>111.21</v>
      </c>
      <c r="AG6" s="36">
        <f t="shared" si="4"/>
        <v>111.71</v>
      </c>
      <c r="AH6" s="35" t="str">
        <f>IF(AH7="","",IF(AH7="-","【-】","【"&amp;SUBSTITUTE(TEXT(AH7,"#,##0.00"),"-","△")&amp;"】"))</f>
        <v>【114.35】</v>
      </c>
      <c r="AI6" s="35">
        <f>IF(AI7="",NA(),AI7)</f>
        <v>0</v>
      </c>
      <c r="AJ6" s="36">
        <f t="shared" ref="AJ6:AR6" si="5">IF(AJ7="",NA(),AJ7)</f>
        <v>4.3</v>
      </c>
      <c r="AK6" s="35">
        <f t="shared" si="5"/>
        <v>0</v>
      </c>
      <c r="AL6" s="35">
        <f t="shared" si="5"/>
        <v>0</v>
      </c>
      <c r="AM6" s="35">
        <f t="shared" si="5"/>
        <v>0</v>
      </c>
      <c r="AN6" s="36">
        <f t="shared" si="5"/>
        <v>6.33</v>
      </c>
      <c r="AO6" s="36">
        <f t="shared" si="5"/>
        <v>9.56</v>
      </c>
      <c r="AP6" s="36">
        <f t="shared" si="5"/>
        <v>2.8</v>
      </c>
      <c r="AQ6" s="36">
        <f t="shared" si="5"/>
        <v>1.93</v>
      </c>
      <c r="AR6" s="36">
        <f t="shared" si="5"/>
        <v>1.72</v>
      </c>
      <c r="AS6" s="35" t="str">
        <f>IF(AS7="","",IF(AS7="-","【-】","【"&amp;SUBSTITUTE(TEXT(AS7,"#,##0.00"),"-","△")&amp;"】"))</f>
        <v>【0.79】</v>
      </c>
      <c r="AT6" s="36">
        <f>IF(AT7="",NA(),AT7)</f>
        <v>971.59</v>
      </c>
      <c r="AU6" s="36">
        <f t="shared" ref="AU6:BC6" si="6">IF(AU7="",NA(),AU7)</f>
        <v>1789.04</v>
      </c>
      <c r="AV6" s="36">
        <f t="shared" si="6"/>
        <v>610.75</v>
      </c>
      <c r="AW6" s="36">
        <f t="shared" si="6"/>
        <v>611.42999999999995</v>
      </c>
      <c r="AX6" s="36">
        <f t="shared" si="6"/>
        <v>592.17999999999995</v>
      </c>
      <c r="AY6" s="36">
        <f t="shared" si="6"/>
        <v>852.01</v>
      </c>
      <c r="AZ6" s="36">
        <f t="shared" si="6"/>
        <v>963.24</v>
      </c>
      <c r="BA6" s="36">
        <f t="shared" si="6"/>
        <v>381.53</v>
      </c>
      <c r="BB6" s="36">
        <f t="shared" si="6"/>
        <v>391.54</v>
      </c>
      <c r="BC6" s="36">
        <f t="shared" si="6"/>
        <v>384.34</v>
      </c>
      <c r="BD6" s="35" t="str">
        <f>IF(BD7="","",IF(BD7="-","【-】","【"&amp;SUBSTITUTE(TEXT(BD7,"#,##0.00"),"-","△")&amp;"】"))</f>
        <v>【262.87】</v>
      </c>
      <c r="BE6" s="36">
        <f>IF(BE7="",NA(),BE7)</f>
        <v>138.46</v>
      </c>
      <c r="BF6" s="36">
        <f t="shared" ref="BF6:BN6" si="7">IF(BF7="",NA(),BF7)</f>
        <v>122.2</v>
      </c>
      <c r="BG6" s="36">
        <f t="shared" si="7"/>
        <v>119.01</v>
      </c>
      <c r="BH6" s="36">
        <f t="shared" si="7"/>
        <v>136.77000000000001</v>
      </c>
      <c r="BI6" s="36">
        <f t="shared" si="7"/>
        <v>119.36</v>
      </c>
      <c r="BJ6" s="36">
        <f t="shared" si="7"/>
        <v>391.4</v>
      </c>
      <c r="BK6" s="36">
        <f t="shared" si="7"/>
        <v>400.38</v>
      </c>
      <c r="BL6" s="36">
        <f t="shared" si="7"/>
        <v>393.27</v>
      </c>
      <c r="BM6" s="36">
        <f t="shared" si="7"/>
        <v>386.97</v>
      </c>
      <c r="BN6" s="36">
        <f t="shared" si="7"/>
        <v>380.58</v>
      </c>
      <c r="BO6" s="35" t="str">
        <f>IF(BO7="","",IF(BO7="-","【-】","【"&amp;SUBSTITUTE(TEXT(BO7,"#,##0.00"),"-","△")&amp;"】"))</f>
        <v>【270.87】</v>
      </c>
      <c r="BP6" s="36">
        <f>IF(BP7="",NA(),BP7)</f>
        <v>97.62</v>
      </c>
      <c r="BQ6" s="36">
        <f t="shared" ref="BQ6:BY6" si="8">IF(BQ7="",NA(),BQ7)</f>
        <v>92.59</v>
      </c>
      <c r="BR6" s="36">
        <f t="shared" si="8"/>
        <v>93.29</v>
      </c>
      <c r="BS6" s="36">
        <f t="shared" si="8"/>
        <v>98.05</v>
      </c>
      <c r="BT6" s="36">
        <f t="shared" si="8"/>
        <v>93.55</v>
      </c>
      <c r="BU6" s="36">
        <f t="shared" si="8"/>
        <v>95.91</v>
      </c>
      <c r="BV6" s="36">
        <f t="shared" si="8"/>
        <v>96.56</v>
      </c>
      <c r="BW6" s="36">
        <f t="shared" si="8"/>
        <v>100.47</v>
      </c>
      <c r="BX6" s="36">
        <f t="shared" si="8"/>
        <v>101.72</v>
      </c>
      <c r="BY6" s="36">
        <f t="shared" si="8"/>
        <v>102.38</v>
      </c>
      <c r="BZ6" s="35" t="str">
        <f>IF(BZ7="","",IF(BZ7="-","【-】","【"&amp;SUBSTITUTE(TEXT(BZ7,"#,##0.00"),"-","△")&amp;"】"))</f>
        <v>【105.59】</v>
      </c>
      <c r="CA6" s="36">
        <f>IF(CA7="",NA(),CA7)</f>
        <v>276.02</v>
      </c>
      <c r="CB6" s="36">
        <f t="shared" ref="CB6:CJ6" si="9">IF(CB7="",NA(),CB7)</f>
        <v>290.94</v>
      </c>
      <c r="CC6" s="36">
        <f t="shared" si="9"/>
        <v>288.43</v>
      </c>
      <c r="CD6" s="36">
        <f t="shared" si="9"/>
        <v>274.18</v>
      </c>
      <c r="CE6" s="36">
        <f t="shared" si="9"/>
        <v>288.36</v>
      </c>
      <c r="CF6" s="36">
        <f t="shared" si="9"/>
        <v>179.29</v>
      </c>
      <c r="CG6" s="36">
        <f t="shared" si="9"/>
        <v>177.14</v>
      </c>
      <c r="CH6" s="36">
        <f t="shared" si="9"/>
        <v>169.82</v>
      </c>
      <c r="CI6" s="36">
        <f t="shared" si="9"/>
        <v>168.2</v>
      </c>
      <c r="CJ6" s="36">
        <f t="shared" si="9"/>
        <v>168.67</v>
      </c>
      <c r="CK6" s="35" t="str">
        <f>IF(CK7="","",IF(CK7="-","【-】","【"&amp;SUBSTITUTE(TEXT(CK7,"#,##0.00"),"-","△")&amp;"】"))</f>
        <v>【163.27】</v>
      </c>
      <c r="CL6" s="36">
        <f>IF(CL7="",NA(),CL7)</f>
        <v>77.81</v>
      </c>
      <c r="CM6" s="36">
        <f t="shared" ref="CM6:CU6" si="10">IF(CM7="",NA(),CM7)</f>
        <v>73.37</v>
      </c>
      <c r="CN6" s="36">
        <f t="shared" si="10"/>
        <v>71.010000000000005</v>
      </c>
      <c r="CO6" s="36">
        <f t="shared" si="10"/>
        <v>72.14</v>
      </c>
      <c r="CP6" s="36">
        <f t="shared" si="10"/>
        <v>72.430000000000007</v>
      </c>
      <c r="CQ6" s="36">
        <f t="shared" si="10"/>
        <v>59.09</v>
      </c>
      <c r="CR6" s="36">
        <f t="shared" si="10"/>
        <v>55.64</v>
      </c>
      <c r="CS6" s="36">
        <f t="shared" si="10"/>
        <v>55.13</v>
      </c>
      <c r="CT6" s="36">
        <f t="shared" si="10"/>
        <v>54.77</v>
      </c>
      <c r="CU6" s="36">
        <f t="shared" si="10"/>
        <v>54.92</v>
      </c>
      <c r="CV6" s="35" t="str">
        <f>IF(CV7="","",IF(CV7="-","【-】","【"&amp;SUBSTITUTE(TEXT(CV7,"#,##0.00"),"-","△")&amp;"】"))</f>
        <v>【59.94】</v>
      </c>
      <c r="CW6" s="36">
        <f>IF(CW7="",NA(),CW7)</f>
        <v>85.32</v>
      </c>
      <c r="CX6" s="36">
        <f t="shared" ref="CX6:DF6" si="11">IF(CX7="",NA(),CX7)</f>
        <v>84.86</v>
      </c>
      <c r="CY6" s="36">
        <f t="shared" si="11"/>
        <v>85.27</v>
      </c>
      <c r="CZ6" s="36">
        <f t="shared" si="11"/>
        <v>83.29</v>
      </c>
      <c r="DA6" s="36">
        <f t="shared" si="11"/>
        <v>83.02</v>
      </c>
      <c r="DB6" s="36">
        <f t="shared" si="11"/>
        <v>85.4</v>
      </c>
      <c r="DC6" s="36">
        <f t="shared" si="11"/>
        <v>83.09</v>
      </c>
      <c r="DD6" s="36">
        <f t="shared" si="11"/>
        <v>83</v>
      </c>
      <c r="DE6" s="36">
        <f t="shared" si="11"/>
        <v>82.89</v>
      </c>
      <c r="DF6" s="36">
        <f t="shared" si="11"/>
        <v>82.66</v>
      </c>
      <c r="DG6" s="35" t="str">
        <f>IF(DG7="","",IF(DG7="-","【-】","【"&amp;SUBSTITUTE(TEXT(DG7,"#,##0.00"),"-","△")&amp;"】"))</f>
        <v>【90.22】</v>
      </c>
      <c r="DH6" s="36">
        <f>IF(DH7="",NA(),DH7)</f>
        <v>41.19</v>
      </c>
      <c r="DI6" s="36">
        <f t="shared" ref="DI6:DQ6" si="12">IF(DI7="",NA(),DI7)</f>
        <v>42.7</v>
      </c>
      <c r="DJ6" s="36">
        <f t="shared" si="12"/>
        <v>51.35</v>
      </c>
      <c r="DK6" s="36">
        <f t="shared" si="12"/>
        <v>53.26</v>
      </c>
      <c r="DL6" s="36">
        <f t="shared" si="12"/>
        <v>50.82</v>
      </c>
      <c r="DM6" s="36">
        <f t="shared" si="12"/>
        <v>36.36</v>
      </c>
      <c r="DN6" s="36">
        <f t="shared" si="12"/>
        <v>39.06</v>
      </c>
      <c r="DO6" s="36">
        <f t="shared" si="12"/>
        <v>46.66</v>
      </c>
      <c r="DP6" s="36">
        <f t="shared" si="12"/>
        <v>47.46</v>
      </c>
      <c r="DQ6" s="36">
        <f t="shared" si="12"/>
        <v>48.49</v>
      </c>
      <c r="DR6" s="35" t="str">
        <f>IF(DR7="","",IF(DR7="-","【-】","【"&amp;SUBSTITUTE(TEXT(DR7,"#,##0.00"),"-","△")&amp;"】"))</f>
        <v>【47.91】</v>
      </c>
      <c r="DS6" s="36">
        <f>IF(DS7="",NA(),DS7)</f>
        <v>3.48</v>
      </c>
      <c r="DT6" s="36">
        <f t="shared" ref="DT6:EB6" si="13">IF(DT7="",NA(),DT7)</f>
        <v>8.4</v>
      </c>
      <c r="DU6" s="36">
        <f t="shared" si="13"/>
        <v>10.37</v>
      </c>
      <c r="DV6" s="36">
        <f t="shared" si="13"/>
        <v>10.16</v>
      </c>
      <c r="DW6" s="36">
        <f t="shared" si="13"/>
        <v>17.46</v>
      </c>
      <c r="DX6" s="36">
        <f t="shared" si="13"/>
        <v>7.8</v>
      </c>
      <c r="DY6" s="36">
        <f t="shared" si="13"/>
        <v>8.8699999999999992</v>
      </c>
      <c r="DZ6" s="36">
        <f t="shared" si="13"/>
        <v>9.85</v>
      </c>
      <c r="EA6" s="36">
        <f t="shared" si="13"/>
        <v>9.7100000000000009</v>
      </c>
      <c r="EB6" s="36">
        <f t="shared" si="13"/>
        <v>12.79</v>
      </c>
      <c r="EC6" s="35" t="str">
        <f>IF(EC7="","",IF(EC7="-","【-】","【"&amp;SUBSTITUTE(TEXT(EC7,"#,##0.00"),"-","△")&amp;"】"))</f>
        <v>【15.00】</v>
      </c>
      <c r="ED6" s="36">
        <f>IF(ED7="",NA(),ED7)</f>
        <v>0.38</v>
      </c>
      <c r="EE6" s="36">
        <f t="shared" ref="EE6:EM6" si="14">IF(EE7="",NA(),EE7)</f>
        <v>0.13</v>
      </c>
      <c r="EF6" s="36">
        <f t="shared" si="14"/>
        <v>0.27</v>
      </c>
      <c r="EG6" s="35">
        <f t="shared" si="14"/>
        <v>0</v>
      </c>
      <c r="EH6" s="36">
        <f t="shared" si="14"/>
        <v>0.55000000000000004</v>
      </c>
      <c r="EI6" s="36">
        <f t="shared" si="14"/>
        <v>0.81</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42081</v>
      </c>
      <c r="D7" s="38">
        <v>46</v>
      </c>
      <c r="E7" s="38">
        <v>1</v>
      </c>
      <c r="F7" s="38">
        <v>0</v>
      </c>
      <c r="G7" s="38">
        <v>1</v>
      </c>
      <c r="H7" s="38" t="s">
        <v>105</v>
      </c>
      <c r="I7" s="38" t="s">
        <v>106</v>
      </c>
      <c r="J7" s="38" t="s">
        <v>107</v>
      </c>
      <c r="K7" s="38" t="s">
        <v>108</v>
      </c>
      <c r="L7" s="38" t="s">
        <v>109</v>
      </c>
      <c r="M7" s="38"/>
      <c r="N7" s="39" t="s">
        <v>110</v>
      </c>
      <c r="O7" s="39">
        <v>83.67</v>
      </c>
      <c r="P7" s="39">
        <v>96.59</v>
      </c>
      <c r="Q7" s="39">
        <v>4550</v>
      </c>
      <c r="R7" s="39">
        <v>30097</v>
      </c>
      <c r="S7" s="39">
        <v>147.53</v>
      </c>
      <c r="T7" s="39">
        <v>204.01</v>
      </c>
      <c r="U7" s="39">
        <v>29005</v>
      </c>
      <c r="V7" s="39">
        <v>147.53</v>
      </c>
      <c r="W7" s="39">
        <v>196.6</v>
      </c>
      <c r="X7" s="39">
        <v>100.47</v>
      </c>
      <c r="Y7" s="39">
        <v>94.57</v>
      </c>
      <c r="Z7" s="39">
        <v>96.79</v>
      </c>
      <c r="AA7" s="39">
        <v>100.34</v>
      </c>
      <c r="AB7" s="39">
        <v>99.42</v>
      </c>
      <c r="AC7" s="39">
        <v>106.41</v>
      </c>
      <c r="AD7" s="39">
        <v>106.55</v>
      </c>
      <c r="AE7" s="39">
        <v>110.01</v>
      </c>
      <c r="AF7" s="39">
        <v>111.21</v>
      </c>
      <c r="AG7" s="39">
        <v>111.71</v>
      </c>
      <c r="AH7" s="39">
        <v>114.35</v>
      </c>
      <c r="AI7" s="39">
        <v>0</v>
      </c>
      <c r="AJ7" s="39">
        <v>4.3</v>
      </c>
      <c r="AK7" s="39">
        <v>0</v>
      </c>
      <c r="AL7" s="39">
        <v>0</v>
      </c>
      <c r="AM7" s="39">
        <v>0</v>
      </c>
      <c r="AN7" s="39">
        <v>6.33</v>
      </c>
      <c r="AO7" s="39">
        <v>9.56</v>
      </c>
      <c r="AP7" s="39">
        <v>2.8</v>
      </c>
      <c r="AQ7" s="39">
        <v>1.93</v>
      </c>
      <c r="AR7" s="39">
        <v>1.72</v>
      </c>
      <c r="AS7" s="39">
        <v>0.79</v>
      </c>
      <c r="AT7" s="39">
        <v>971.59</v>
      </c>
      <c r="AU7" s="39">
        <v>1789.04</v>
      </c>
      <c r="AV7" s="39">
        <v>610.75</v>
      </c>
      <c r="AW7" s="39">
        <v>611.42999999999995</v>
      </c>
      <c r="AX7" s="39">
        <v>592.17999999999995</v>
      </c>
      <c r="AY7" s="39">
        <v>852.01</v>
      </c>
      <c r="AZ7" s="39">
        <v>963.24</v>
      </c>
      <c r="BA7" s="39">
        <v>381.53</v>
      </c>
      <c r="BB7" s="39">
        <v>391.54</v>
      </c>
      <c r="BC7" s="39">
        <v>384.34</v>
      </c>
      <c r="BD7" s="39">
        <v>262.87</v>
      </c>
      <c r="BE7" s="39">
        <v>138.46</v>
      </c>
      <c r="BF7" s="39">
        <v>122.2</v>
      </c>
      <c r="BG7" s="39">
        <v>119.01</v>
      </c>
      <c r="BH7" s="39">
        <v>136.77000000000001</v>
      </c>
      <c r="BI7" s="39">
        <v>119.36</v>
      </c>
      <c r="BJ7" s="39">
        <v>391.4</v>
      </c>
      <c r="BK7" s="39">
        <v>400.38</v>
      </c>
      <c r="BL7" s="39">
        <v>393.27</v>
      </c>
      <c r="BM7" s="39">
        <v>386.97</v>
      </c>
      <c r="BN7" s="39">
        <v>380.58</v>
      </c>
      <c r="BO7" s="39">
        <v>270.87</v>
      </c>
      <c r="BP7" s="39">
        <v>97.62</v>
      </c>
      <c r="BQ7" s="39">
        <v>92.59</v>
      </c>
      <c r="BR7" s="39">
        <v>93.29</v>
      </c>
      <c r="BS7" s="39">
        <v>98.05</v>
      </c>
      <c r="BT7" s="39">
        <v>93.55</v>
      </c>
      <c r="BU7" s="39">
        <v>95.91</v>
      </c>
      <c r="BV7" s="39">
        <v>96.56</v>
      </c>
      <c r="BW7" s="39">
        <v>100.47</v>
      </c>
      <c r="BX7" s="39">
        <v>101.72</v>
      </c>
      <c r="BY7" s="39">
        <v>102.38</v>
      </c>
      <c r="BZ7" s="39">
        <v>105.59</v>
      </c>
      <c r="CA7" s="39">
        <v>276.02</v>
      </c>
      <c r="CB7" s="39">
        <v>290.94</v>
      </c>
      <c r="CC7" s="39">
        <v>288.43</v>
      </c>
      <c r="CD7" s="39">
        <v>274.18</v>
      </c>
      <c r="CE7" s="39">
        <v>288.36</v>
      </c>
      <c r="CF7" s="39">
        <v>179.29</v>
      </c>
      <c r="CG7" s="39">
        <v>177.14</v>
      </c>
      <c r="CH7" s="39">
        <v>169.82</v>
      </c>
      <c r="CI7" s="39">
        <v>168.2</v>
      </c>
      <c r="CJ7" s="39">
        <v>168.67</v>
      </c>
      <c r="CK7" s="39">
        <v>163.27000000000001</v>
      </c>
      <c r="CL7" s="39">
        <v>77.81</v>
      </c>
      <c r="CM7" s="39">
        <v>73.37</v>
      </c>
      <c r="CN7" s="39">
        <v>71.010000000000005</v>
      </c>
      <c r="CO7" s="39">
        <v>72.14</v>
      </c>
      <c r="CP7" s="39">
        <v>72.430000000000007</v>
      </c>
      <c r="CQ7" s="39">
        <v>59.09</v>
      </c>
      <c r="CR7" s="39">
        <v>55.64</v>
      </c>
      <c r="CS7" s="39">
        <v>55.13</v>
      </c>
      <c r="CT7" s="39">
        <v>54.77</v>
      </c>
      <c r="CU7" s="39">
        <v>54.92</v>
      </c>
      <c r="CV7" s="39">
        <v>59.94</v>
      </c>
      <c r="CW7" s="39">
        <v>85.32</v>
      </c>
      <c r="CX7" s="39">
        <v>84.86</v>
      </c>
      <c r="CY7" s="39">
        <v>85.27</v>
      </c>
      <c r="CZ7" s="39">
        <v>83.29</v>
      </c>
      <c r="DA7" s="39">
        <v>83.02</v>
      </c>
      <c r="DB7" s="39">
        <v>85.4</v>
      </c>
      <c r="DC7" s="39">
        <v>83.09</v>
      </c>
      <c r="DD7" s="39">
        <v>83</v>
      </c>
      <c r="DE7" s="39">
        <v>82.89</v>
      </c>
      <c r="DF7" s="39">
        <v>82.66</v>
      </c>
      <c r="DG7" s="39">
        <v>90.22</v>
      </c>
      <c r="DH7" s="39">
        <v>41.19</v>
      </c>
      <c r="DI7" s="39">
        <v>42.7</v>
      </c>
      <c r="DJ7" s="39">
        <v>51.35</v>
      </c>
      <c r="DK7" s="39">
        <v>53.26</v>
      </c>
      <c r="DL7" s="39">
        <v>50.82</v>
      </c>
      <c r="DM7" s="39">
        <v>36.36</v>
      </c>
      <c r="DN7" s="39">
        <v>39.06</v>
      </c>
      <c r="DO7" s="39">
        <v>46.66</v>
      </c>
      <c r="DP7" s="39">
        <v>47.46</v>
      </c>
      <c r="DQ7" s="39">
        <v>48.49</v>
      </c>
      <c r="DR7" s="39">
        <v>47.91</v>
      </c>
      <c r="DS7" s="39">
        <v>3.48</v>
      </c>
      <c r="DT7" s="39">
        <v>8.4</v>
      </c>
      <c r="DU7" s="39">
        <v>10.37</v>
      </c>
      <c r="DV7" s="39">
        <v>10.16</v>
      </c>
      <c r="DW7" s="39">
        <v>17.46</v>
      </c>
      <c r="DX7" s="39">
        <v>7.8</v>
      </c>
      <c r="DY7" s="39">
        <v>8.8699999999999992</v>
      </c>
      <c r="DZ7" s="39">
        <v>9.85</v>
      </c>
      <c r="EA7" s="39">
        <v>9.7100000000000009</v>
      </c>
      <c r="EB7" s="39">
        <v>12.79</v>
      </c>
      <c r="EC7" s="39">
        <v>15</v>
      </c>
      <c r="ED7" s="39">
        <v>0.38</v>
      </c>
      <c r="EE7" s="39">
        <v>0.13</v>
      </c>
      <c r="EF7" s="39">
        <v>0.27</v>
      </c>
      <c r="EG7" s="39">
        <v>0</v>
      </c>
      <c r="EH7" s="39">
        <v>0.55000000000000004</v>
      </c>
      <c r="EI7" s="39">
        <v>0.81</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2018-02-22T08:31:41Z</cp:lastPrinted>
  <dcterms:created xsi:type="dcterms:W3CDTF">2017-12-25T01:21:38Z</dcterms:created>
  <dcterms:modified xsi:type="dcterms:W3CDTF">2021-02-26T00:42:28Z</dcterms:modified>
  <cp:category/>
</cp:coreProperties>
</file>