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235企画財政課\2020年度\03_財政係\経営比較分析表（HP公開）\★経営比較分析表HP公開関係\EXCEL（HP掲載）\H29\"/>
    </mc:Choice>
  </mc:AlternateContent>
  <workbookProtection workbookAlgorithmName="SHA-512" workbookHashValue="QwFQ73azxErNiRyRncPfJpsypCJJbsfa41hC0OJ8JgpYiraWGftbJeFw48kz7eIpiC2WtFpbPl3ILEXkNGx2Pg==" workbookSaltValue="nQh9+nE+l8Oj6A+6Afly4Q==" workbookSpinCount="100000" lockStructure="1"/>
  <bookViews>
    <workbookView xWindow="0" yWindow="0" windowWidth="28800" windowHeight="114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<sst xmlns="http://schemas.openxmlformats.org/spreadsheetml/2006/main" count="232" uniqueCount="119">
  <si>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</si>
  <si>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</si>
  <si>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</si>
  <si>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</si>
  <si>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</si>
  <si>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</si>
  <si>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</si>
  <si>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</si>
  <si>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</si>
  <si>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</si>
  <si>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</si>
  <si>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</si>
  <si>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</si>
  <si>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</si>
  <si>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</si>
  <si>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</si>
  <si>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</si>
  <si>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</si>
  <si>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</si>
  <si>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</si>
  <si>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</si>
  <si>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</si>
  <si>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</si>
  <si>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</si>
  <si>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</si>
  <si>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</si>
  <si>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</si>
  <si>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</si>
  <si>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</si>
  <si>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</si>
  <si>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</si>
  <si>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</si>
  <si>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</si>
  <si>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</si>
  <si>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</si>
  <si>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</si>
  <si>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</si>
  <si>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</si>
  <si>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</si>
  <si>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</si>
  <si>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</si>
  <si>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</si>
  <si>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</si>
  <si>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</si>
  <si>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</si>
  <si>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</si>
  <si>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</si>
  <si>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</si>
  <si>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</si>
  <si>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</si>
  <si>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</si>
  <si>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</si>
  <si>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</si>
  <si>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</si>
  <si>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</si>
  <si>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</si>
  <si>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</si>
  <si>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</si>
  <si>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</si>
  <si>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</si>
  <si>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</si>
  <si>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</si>
  <si>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</si>
  <si>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</si>
  <si>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</si>
  <si>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</si>
  <si>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</si>
  <si>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</si>
  <si>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</si>
  <si>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</si>
  <si>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</si>
  <si>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</si>
  <si>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</si>
  <si>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</si>
  <si>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</si>
  <si>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</si>
  <si>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</si>
  <si>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</si>
  <si>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</si>
  <si>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</si>
  <si>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</si>
  <si>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</si>
  <si>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</si>
  <si>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</si>
  <si>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</si>
  <si>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</si>
  <si>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</si>
  <si>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</si>
  <si>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</si>
  <si>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</si>
  <si>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</si>
  <si>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</si>
  <si>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</si>
  <si>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</si>
  <si>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</si>
  <si>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</si>
  <si>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</si>
  <si>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</si>
  <si>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</si>
  <si>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</si>
  <si>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</si>
  <si>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</si>
  <si>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</si>
  <si>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</si>
  <si>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角田市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</si>
  <si>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</si>
  <si>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</si>
  <si>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</si>
  <si>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</si>
  <si>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</si>
  <si>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</si>
  <si>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</si>
  <si>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</si>
  <si>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</si>
  <si>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</si>
  <si>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</si>
  <si>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①有形固定資産減価償却率は概ね平均値と近似しているが、当該値は上昇し施設・管路の老朽化の進行を示唆している。したがって、平成28年度から本格的に老朽配水管更新事業を推進している。
②法定耐用年数を経過した配水管が増加していることから、管路経年化率が高い。管路の更新投資計画に基づき、平成28年度から本格的に老朽配水管更新事業に取り組んでいる。
③管路更新率については、管路経年化率が高くなっていることを踏まえ、平成28年度から本格的に老朽配水管更新事業を推進したことにより成果が表れた。今後も更新事業を継続することで向上を図る。</t>
    <rPh sb="1" eb="3">
      <t>ユウケイ</t>
    </rPh>
    <rPh sb="3" eb="5">
      <t>コテイ</t>
    </rPh>
    <rPh sb="5" eb="7">
      <t>シサン</t>
    </rPh>
    <rPh sb="7" eb="9">
      <t>ゲンカ</t>
    </rPh>
    <rPh sb="9" eb="11">
      <t>ショウキャク</t>
    </rPh>
    <rPh sb="11" eb="12">
      <t>リツ</t>
    </rPh>
    <rPh sb="13" eb="14">
      <t>オオム</t>
    </rPh>
    <rPh sb="15" eb="18">
      <t>ヘイキンチ</t>
    </rPh>
    <rPh sb="19" eb="21">
      <t>キンジ</t>
    </rPh>
    <rPh sb="27" eb="29">
      <t>トウガイ</t>
    </rPh>
    <rPh sb="29" eb="30">
      <t>チ</t>
    </rPh>
    <rPh sb="31" eb="33">
      <t>ジョウショウ</t>
    </rPh>
    <rPh sb="34" eb="36">
      <t>シセツ</t>
    </rPh>
    <rPh sb="37" eb="39">
      <t>カンロ</t>
    </rPh>
    <rPh sb="40" eb="43">
      <t>ロウキュウカ</t>
    </rPh>
    <rPh sb="44" eb="46">
      <t>シンコウ</t>
    </rPh>
    <rPh sb="47" eb="49">
      <t>シサ</t>
    </rPh>
    <rPh sb="60" eb="62">
      <t>ヘイセイ</t>
    </rPh>
    <rPh sb="64" eb="66">
      <t>ネンド</t>
    </rPh>
    <rPh sb="68" eb="71">
      <t>ホンカクテキ</t>
    </rPh>
    <rPh sb="72" eb="74">
      <t>ロウキュウ</t>
    </rPh>
    <rPh sb="74" eb="77">
      <t>ハイスイカン</t>
    </rPh>
    <rPh sb="77" eb="79">
      <t>コウシン</t>
    </rPh>
    <rPh sb="79" eb="81">
      <t>ジギョウ</t>
    </rPh>
    <rPh sb="82" eb="84">
      <t>スイシン</t>
    </rPh>
    <rPh sb="91" eb="93">
      <t>ホウテイ</t>
    </rPh>
    <rPh sb="93" eb="95">
      <t>タイヨウ</t>
    </rPh>
    <rPh sb="95" eb="97">
      <t>ネンスウ</t>
    </rPh>
    <rPh sb="98" eb="100">
      <t>ケイカ</t>
    </rPh>
    <rPh sb="102" eb="105">
      <t>ハイスイカン</t>
    </rPh>
    <rPh sb="106" eb="108">
      <t>ゾウカ</t>
    </rPh>
    <rPh sb="117" eb="119">
      <t>カンロ</t>
    </rPh>
    <rPh sb="119" eb="122">
      <t>ケイネンカ</t>
    </rPh>
    <rPh sb="122" eb="123">
      <t>リツ</t>
    </rPh>
    <rPh sb="124" eb="125">
      <t>タカ</t>
    </rPh>
    <rPh sb="127" eb="129">
      <t>カンロ</t>
    </rPh>
    <rPh sb="130" eb="132">
      <t>コウシン</t>
    </rPh>
    <rPh sb="132" eb="134">
      <t>トウシ</t>
    </rPh>
    <rPh sb="134" eb="136">
      <t>ケイカク</t>
    </rPh>
    <rPh sb="137" eb="138">
      <t>モト</t>
    </rPh>
    <rPh sb="141" eb="143">
      <t>ヘイセイ</t>
    </rPh>
    <rPh sb="145" eb="147">
      <t>ネンド</t>
    </rPh>
    <rPh sb="149" eb="152">
      <t>ホンカクテキ</t>
    </rPh>
    <rPh sb="153" eb="155">
      <t>ロウキュウ</t>
    </rPh>
    <rPh sb="155" eb="158">
      <t>ハイスイカン</t>
    </rPh>
    <rPh sb="158" eb="160">
      <t>コウシン</t>
    </rPh>
    <rPh sb="160" eb="162">
      <t>ジギョウ</t>
    </rPh>
    <rPh sb="163" eb="164">
      <t>ト</t>
    </rPh>
    <rPh sb="165" eb="166">
      <t>ク</t>
    </rPh>
    <rPh sb="173" eb="175">
      <t>カンロ</t>
    </rPh>
    <rPh sb="175" eb="177">
      <t>コウシン</t>
    </rPh>
    <phoneticPr fontId="4"/>
  </si>
  <si>
    <t>①経常収支比率における単年度収支が黒字になったが、平均値を下回っている。引き続き給水人口の減少や節水型社会への移行により水道料金収入の減少が見込まれる状況であることから、継続的な黒字を維持するため、経費の節減や財源の確保に努める。
②今後も欠損金が発生しないよう経費節減に努める。
③流動比率は平均値を上回っており、現時点で財務安全性に問題はないと考えるが、今後は老朽配水管更新事業の推進により資金残高の減少が見込まれるため、財務安全性を維持し計画的に事業を推進する。
④企業債残高対給水収益比率は、将来負担を考慮し企業債発行を控えているため、平均値を下回っている。老朽配水管更新費用は、企業債に依存せず保有している現金・預金を充当する予定であり、本格的に更新事業がスタートした平成28年度以降も企業債残高対給水収益比率の当該値は数年高くならない見込みであり、適切な投資規模により計画的に更新事業を推進する。
⑤料金回収率は平均値よりも低く100％を下回っているが、繰出基準に定める事由以外の繰出金によって収入不足を補てんしていない。更なる経費節減や老朽配水管更新事業等に充てる財源の確保に努める。
⑥給水原価は事業費用の半分を受水費が占めており、平均値を上回っている。この状況は継続することが見込まれるため、維持管理費用の節減により給水原価の低減に努める。
⑦施設利用率は、平均値に比べ高い数値を示しており、施設効率の点から適正な規模となっている。
⑧有収率は平均値を上回っているが、昨年度よりも低下している。引き続き漏水調査を実施し、有収率の向上に努める。</t>
    <rPh sb="1" eb="3">
      <t>ケイジョウ</t>
    </rPh>
    <rPh sb="3" eb="5">
      <t>シュウシ</t>
    </rPh>
    <rPh sb="5" eb="7">
      <t>ヒリツ</t>
    </rPh>
    <rPh sb="11" eb="14">
      <t>タンネンド</t>
    </rPh>
    <rPh sb="14" eb="16">
      <t>シュウシ</t>
    </rPh>
    <rPh sb="17" eb="19">
      <t>クロジ</t>
    </rPh>
    <rPh sb="25" eb="28">
      <t>ヘイキンチ</t>
    </rPh>
    <rPh sb="29" eb="31">
      <t>シタマワ</t>
    </rPh>
    <rPh sb="36" eb="37">
      <t>ヒ</t>
    </rPh>
    <rPh sb="38" eb="39">
      <t>ツヅ</t>
    </rPh>
    <rPh sb="40" eb="42">
      <t>キュウスイ</t>
    </rPh>
    <rPh sb="42" eb="44">
      <t>ジンコウ</t>
    </rPh>
    <rPh sb="45" eb="47">
      <t>ゲンショウ</t>
    </rPh>
    <rPh sb="48" eb="51">
      <t>セッスイガタ</t>
    </rPh>
    <rPh sb="51" eb="53">
      <t>シャカイ</t>
    </rPh>
    <rPh sb="55" eb="57">
      <t>イコウ</t>
    </rPh>
    <rPh sb="60" eb="62">
      <t>スイドウ</t>
    </rPh>
    <rPh sb="62" eb="64">
      <t>リョウキン</t>
    </rPh>
    <rPh sb="64" eb="66">
      <t>シュウニュウ</t>
    </rPh>
    <rPh sb="67" eb="69">
      <t>ゲンショウ</t>
    </rPh>
    <rPh sb="70" eb="72">
      <t>ミコ</t>
    </rPh>
    <rPh sb="75" eb="77">
      <t>ジョウキョウ</t>
    </rPh>
    <rPh sb="85" eb="88">
      <t>ケイゾクテキ</t>
    </rPh>
    <rPh sb="89" eb="91">
      <t>クロジ</t>
    </rPh>
    <rPh sb="92" eb="94">
      <t>イジ</t>
    </rPh>
    <rPh sb="99" eb="101">
      <t>ケイヒ</t>
    </rPh>
    <rPh sb="102" eb="104">
      <t>セツゲン</t>
    </rPh>
    <rPh sb="105" eb="107">
      <t>ザイゲン</t>
    </rPh>
    <rPh sb="108" eb="110">
      <t>カクホ</t>
    </rPh>
    <rPh sb="111" eb="112">
      <t>ツト</t>
    </rPh>
    <rPh sb="117" eb="119">
      <t>コンゴ</t>
    </rPh>
    <rPh sb="120" eb="123">
      <t>ケッソンキン</t>
    </rPh>
    <rPh sb="124" eb="126">
      <t>ハッセイ</t>
    </rPh>
    <rPh sb="131" eb="133">
      <t>ケイヒ</t>
    </rPh>
    <rPh sb="133" eb="135">
      <t>セツゲン</t>
    </rPh>
    <rPh sb="136" eb="137">
      <t>ツト</t>
    </rPh>
    <rPh sb="142" eb="144">
      <t>リュウドウ</t>
    </rPh>
    <rPh sb="144" eb="146">
      <t>ヒリツ</t>
    </rPh>
    <rPh sb="147" eb="150">
      <t>ヘイキンチ</t>
    </rPh>
    <rPh sb="151" eb="153">
      <t>ウワマワ</t>
    </rPh>
    <rPh sb="158" eb="161">
      <t>ゲンジテン</t>
    </rPh>
    <rPh sb="162" eb="164">
      <t>ザイム</t>
    </rPh>
    <rPh sb="164" eb="167">
      <t>アンゼンセイ</t>
    </rPh>
    <rPh sb="168" eb="170">
      <t>モンダイ</t>
    </rPh>
    <rPh sb="174" eb="175">
      <t>カンガ</t>
    </rPh>
    <rPh sb="179" eb="181">
      <t>コンゴ</t>
    </rPh>
    <rPh sb="182" eb="184">
      <t>ロウキュウ</t>
    </rPh>
    <rPh sb="184" eb="187">
      <t>ハイスイカン</t>
    </rPh>
    <rPh sb="187" eb="189">
      <t>コウシン</t>
    </rPh>
    <rPh sb="189" eb="191">
      <t>ジギョウ</t>
    </rPh>
    <rPh sb="192" eb="194">
      <t>スイシン</t>
    </rPh>
    <rPh sb="197" eb="199">
      <t>シキン</t>
    </rPh>
    <rPh sb="199" eb="201">
      <t>ザンダカ</t>
    </rPh>
    <rPh sb="202" eb="204">
      <t>ゲンショウ</t>
    </rPh>
    <rPh sb="205" eb="207">
      <t>ミコ</t>
    </rPh>
    <rPh sb="213" eb="215">
      <t>ザイム</t>
    </rPh>
    <rPh sb="215" eb="218">
      <t>アンゼンセイ</t>
    </rPh>
    <rPh sb="219" eb="221">
      <t>イジ</t>
    </rPh>
    <rPh sb="222" eb="225">
      <t>ケイカクテキ</t>
    </rPh>
    <rPh sb="226" eb="228">
      <t>ジギョウ</t>
    </rPh>
    <rPh sb="229" eb="231">
      <t>スイシン</t>
    </rPh>
    <rPh sb="236" eb="238">
      <t>キギョウ</t>
    </rPh>
    <rPh sb="238" eb="239">
      <t>サイ</t>
    </rPh>
    <rPh sb="239" eb="241">
      <t>ザンダカ</t>
    </rPh>
    <rPh sb="241" eb="242">
      <t>タイ</t>
    </rPh>
    <rPh sb="242" eb="244">
      <t>キュウスイ</t>
    </rPh>
    <rPh sb="244" eb="246">
      <t>シュウエキ</t>
    </rPh>
    <rPh sb="246" eb="248">
      <t>ヒリツ</t>
    </rPh>
    <rPh sb="250" eb="252">
      <t>ショウライ</t>
    </rPh>
    <rPh sb="252" eb="254">
      <t>フタン</t>
    </rPh>
    <rPh sb="255" eb="257">
      <t>コウリョ</t>
    </rPh>
    <rPh sb="258" eb="260">
      <t>キギョウ</t>
    </rPh>
    <rPh sb="260" eb="261">
      <t>サイ</t>
    </rPh>
    <rPh sb="261" eb="263">
      <t>ハッコウ</t>
    </rPh>
    <rPh sb="264" eb="265">
      <t>ヒカ</t>
    </rPh>
    <rPh sb="272" eb="275">
      <t>ヘイキンチ</t>
    </rPh>
    <rPh sb="276" eb="278">
      <t>シタマワ</t>
    </rPh>
    <rPh sb="283" eb="285">
      <t>ロウキュウ</t>
    </rPh>
    <rPh sb="285" eb="288">
      <t>ハイスイカン</t>
    </rPh>
    <rPh sb="288" eb="290">
      <t>コウシン</t>
    </rPh>
    <rPh sb="290" eb="292">
      <t>ヒヨウ</t>
    </rPh>
    <rPh sb="294" eb="296">
      <t>キギョウ</t>
    </rPh>
    <rPh sb="296" eb="297">
      <t>サイ</t>
    </rPh>
    <rPh sb="298" eb="300">
      <t>イゾン</t>
    </rPh>
    <rPh sb="302" eb="304">
      <t>ホユウ</t>
    </rPh>
    <rPh sb="308" eb="310">
      <t>ゲンキン</t>
    </rPh>
    <rPh sb="311" eb="313">
      <t>ヨキン</t>
    </rPh>
    <rPh sb="314" eb="316">
      <t>ジュウトウ</t>
    </rPh>
    <rPh sb="318" eb="320">
      <t>ヨテイ</t>
    </rPh>
    <rPh sb="324" eb="327">
      <t>ホンカクテキ</t>
    </rPh>
    <rPh sb="328" eb="330">
      <t>コウシン</t>
    </rPh>
    <rPh sb="330" eb="332">
      <t>ジギョウ</t>
    </rPh>
    <rPh sb="339" eb="341">
      <t>ヘイセイ</t>
    </rPh>
    <rPh sb="343" eb="345">
      <t>ネンド</t>
    </rPh>
    <rPh sb="345" eb="347">
      <t>イコウ</t>
    </rPh>
    <rPh sb="348" eb="350">
      <t>キギョウ</t>
    </rPh>
    <rPh sb="350" eb="351">
      <t>サイ</t>
    </rPh>
    <rPh sb="351" eb="353">
      <t>ザンダカ</t>
    </rPh>
    <rPh sb="353" eb="354">
      <t>タイ</t>
    </rPh>
    <rPh sb="354" eb="356">
      <t>キュウスイ</t>
    </rPh>
    <rPh sb="356" eb="358">
      <t>シュウエキ</t>
    </rPh>
    <rPh sb="358" eb="360">
      <t>ヒリツ</t>
    </rPh>
    <rPh sb="361" eb="363">
      <t>トウガイ</t>
    </rPh>
    <rPh sb="363" eb="364">
      <t>チ</t>
    </rPh>
    <rPh sb="365" eb="367">
      <t>スウネン</t>
    </rPh>
    <rPh sb="367" eb="368">
      <t>タカ</t>
    </rPh>
    <rPh sb="373" eb="375">
      <t>ミコ</t>
    </rPh>
    <rPh sb="380" eb="382">
      <t>テキセツ</t>
    </rPh>
    <rPh sb="383" eb="385">
      <t>トウシ</t>
    </rPh>
    <rPh sb="385" eb="387">
      <t>キボ</t>
    </rPh>
    <rPh sb="390" eb="393">
      <t>ケイカクテキ</t>
    </rPh>
    <rPh sb="394" eb="396">
      <t>コウシン</t>
    </rPh>
    <rPh sb="396" eb="398">
      <t>ジギョウ</t>
    </rPh>
    <rPh sb="399" eb="401">
      <t>スイシン</t>
    </rPh>
    <rPh sb="406" eb="408">
      <t>リョウキン</t>
    </rPh>
    <rPh sb="408" eb="410">
      <t>カイシュウ</t>
    </rPh>
    <rPh sb="410" eb="411">
      <t>リツ</t>
    </rPh>
    <rPh sb="412" eb="415">
      <t>ヘイキンチ</t>
    </rPh>
    <rPh sb="418" eb="419">
      <t>ヒク</t>
    </rPh>
    <rPh sb="425" eb="427">
      <t>シタマワ</t>
    </rPh>
    <rPh sb="435" eb="437">
      <t>キジュン</t>
    </rPh>
    <rPh sb="438" eb="439">
      <t>サダ</t>
    </rPh>
    <rPh sb="441" eb="443">
      <t>ジユウ</t>
    </rPh>
    <rPh sb="443" eb="445">
      <t>イガイ</t>
    </rPh>
    <rPh sb="446" eb="448">
      <t>クリダ</t>
    </rPh>
    <rPh sb="448" eb="449">
      <t>キン</t>
    </rPh>
    <rPh sb="453" eb="455">
      <t>シュウニュウ</t>
    </rPh>
    <rPh sb="455" eb="457">
      <t>フソク</t>
    </rPh>
    <rPh sb="458" eb="459">
      <t>ホ</t>
    </rPh>
    <rPh sb="467" eb="468">
      <t>サラ</t>
    </rPh>
    <rPh sb="470" eb="472">
      <t>ケイヒ</t>
    </rPh>
    <rPh sb="472" eb="474">
      <t>セツゲン</t>
    </rPh>
    <rPh sb="475" eb="477">
      <t>ロウキュウ</t>
    </rPh>
    <rPh sb="477" eb="480">
      <t>ハイスイカン</t>
    </rPh>
    <rPh sb="480" eb="482">
      <t>コウシン</t>
    </rPh>
    <rPh sb="482" eb="484">
      <t>ジギョウ</t>
    </rPh>
    <rPh sb="484" eb="485">
      <t>トウ</t>
    </rPh>
    <rPh sb="486" eb="487">
      <t>ア</t>
    </rPh>
    <rPh sb="489" eb="491">
      <t>ザイゲン</t>
    </rPh>
    <rPh sb="492" eb="494">
      <t>カクホ</t>
    </rPh>
    <rPh sb="495" eb="496">
      <t>ツト</t>
    </rPh>
    <rPh sb="501" eb="503">
      <t>キュウスイ</t>
    </rPh>
    <rPh sb="503" eb="505">
      <t>ゲンカ</t>
    </rPh>
    <rPh sb="506" eb="508">
      <t>ジギョウ</t>
    </rPh>
    <rPh sb="508" eb="510">
      <t>ヒヨウ</t>
    </rPh>
    <rPh sb="511" eb="513">
      <t>ハンブン</t>
    </rPh>
    <rPh sb="514" eb="516">
      <t>ジュスイ</t>
    </rPh>
    <rPh sb="516" eb="517">
      <t>ヒ</t>
    </rPh>
    <rPh sb="518" eb="519">
      <t>シ</t>
    </rPh>
    <rPh sb="524" eb="527">
      <t>ヘイキンチ</t>
    </rPh>
    <rPh sb="528" eb="530">
      <t>ウワマワ</t>
    </rPh>
    <rPh sb="537" eb="539">
      <t>ジョウキョウ</t>
    </rPh>
    <rPh sb="540" eb="542">
      <t>ケイゾク</t>
    </rPh>
    <rPh sb="547" eb="549">
      <t>ミコ</t>
    </rPh>
    <rPh sb="555" eb="557">
      <t>イジ</t>
    </rPh>
    <rPh sb="557" eb="559">
      <t>カンリ</t>
    </rPh>
    <rPh sb="559" eb="561">
      <t>ヒヨウ</t>
    </rPh>
    <rPh sb="562" eb="564">
      <t>セツゲン</t>
    </rPh>
    <rPh sb="567" eb="569">
      <t>キュウスイ</t>
    </rPh>
    <rPh sb="569" eb="571">
      <t>ゲンカ</t>
    </rPh>
    <rPh sb="572" eb="574">
      <t>テイゲン</t>
    </rPh>
    <rPh sb="575" eb="576">
      <t>ツト</t>
    </rPh>
    <rPh sb="581" eb="583">
      <t>シセツ</t>
    </rPh>
    <rPh sb="583" eb="585">
      <t>リヨウ</t>
    </rPh>
    <rPh sb="585" eb="586">
      <t>リツ</t>
    </rPh>
    <rPh sb="588" eb="591">
      <t>ヘイキンチ</t>
    </rPh>
    <rPh sb="592" eb="593">
      <t>クラ</t>
    </rPh>
    <rPh sb="594" eb="595">
      <t>タカ</t>
    </rPh>
    <rPh sb="596" eb="598">
      <t>スウチ</t>
    </rPh>
    <rPh sb="599" eb="600">
      <t>シメ</t>
    </rPh>
    <rPh sb="605" eb="607">
      <t>シセツ</t>
    </rPh>
    <rPh sb="607" eb="609">
      <t>コウリツ</t>
    </rPh>
    <rPh sb="610" eb="611">
      <t>テン</t>
    </rPh>
    <rPh sb="613" eb="615">
      <t>テキセイ</t>
    </rPh>
    <rPh sb="616" eb="618">
      <t>キボ</t>
    </rPh>
    <rPh sb="627" eb="630">
      <t>ユウシュウリツ</t>
    </rPh>
    <rPh sb="631" eb="634">
      <t>ヘイキンチ</t>
    </rPh>
    <rPh sb="635" eb="637">
      <t>ウワマワ</t>
    </rPh>
    <rPh sb="643" eb="646">
      <t>サクネンド</t>
    </rPh>
    <rPh sb="649" eb="651">
      <t>テイカ</t>
    </rPh>
    <rPh sb="656" eb="657">
      <t>ヒ</t>
    </rPh>
    <rPh sb="658" eb="659">
      <t>ツヅ</t>
    </rPh>
    <rPh sb="660" eb="662">
      <t>ロウスイ</t>
    </rPh>
    <rPh sb="662" eb="664">
      <t>チョウサ</t>
    </rPh>
    <rPh sb="665" eb="667">
      <t>ジッシ</t>
    </rPh>
    <rPh sb="669" eb="672">
      <t>ユウシュウリツ</t>
    </rPh>
    <rPh sb="673" eb="675">
      <t>コウジョウ</t>
    </rPh>
    <rPh sb="676" eb="677">
      <t>ツト</t>
    </rPh>
    <phoneticPr fontId="4"/>
  </si>
  <si>
    <t>老朽配水管更新事業は永続的に実施する必要があり、角田市水道事業経営戦略の投資・財政計画に基づき企業債に依存せず保有している現金・預金を充当しており、管路更新率向上が示すように経営戦略どおり事業が進んでいる。
単年度収支においてもわずかながら黒字となっているが、給水人口が減少していることから、今後も経費を節減しながら、将来にわたり財源の確保に努め、事業を推進する。</t>
    <rPh sb="24" eb="27">
      <t>カクダシ</t>
    </rPh>
    <rPh sb="27" eb="29">
      <t>スイドウ</t>
    </rPh>
    <rPh sb="29" eb="31">
      <t>ジギョウ</t>
    </rPh>
    <rPh sb="31" eb="33">
      <t>ケイエイ</t>
    </rPh>
    <rPh sb="33" eb="35">
      <t>センリャク</t>
    </rPh>
    <rPh sb="36" eb="38">
      <t>トウシ</t>
    </rPh>
    <rPh sb="39" eb="41">
      <t>ザイセイ</t>
    </rPh>
    <rPh sb="41" eb="43">
      <t>ケイカク</t>
    </rPh>
    <rPh sb="44" eb="45">
      <t>モト</t>
    </rPh>
    <rPh sb="74" eb="76">
      <t>カンロ</t>
    </rPh>
    <rPh sb="76" eb="78">
      <t>コウシン</t>
    </rPh>
    <rPh sb="78" eb="79">
      <t>リツ</t>
    </rPh>
    <rPh sb="79" eb="81">
      <t>コウジョウ</t>
    </rPh>
    <rPh sb="82" eb="83">
      <t>シメ</t>
    </rPh>
    <rPh sb="87" eb="89">
      <t>ケイエイ</t>
    </rPh>
    <rPh sb="89" eb="91">
      <t>センリャク</t>
    </rPh>
    <rPh sb="94" eb="96">
      <t>ジギョウ</t>
    </rPh>
    <rPh sb="97" eb="98">
      <t>スス</t>
    </rPh>
    <rPh sb="146" eb="148">
      <t>コンゴ</t>
    </rPh>
    <rPh sb="177" eb="179">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</si>
</sst>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0.13</c:v>
                </c:pt>
                <c:pt idx="1">
                  <c:v>0.27</c:v>
                </c:pt>
                <c:pt idx="2" formatCode="#,##0.00;&quot;△&quot;#,##0.00">
                  <c:v>0</c:v>
                </c:pt>
                <c:pt idx="3">
                  <c:v>0.55000000000000004</c:v>
                </c:pt>
                <c:pt idx="4">
                  <c:v>0.96</c:v>
                </c:pt>
              </c:numCache>
            </c:numRef>
          </c:val>
          <c:extLst>
            <c:ext xmlns:c16="http://schemas.microsoft.com/office/drawing/2014/chart" uri="{C3380CC4-5D6E-409C-BE32-E72D297353CC}">
              <c16:uniqueId val="{00000000-23F6-4A96-BE31-DE3F1EA95B5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c:ext xmlns:c16="http://schemas.microsoft.com/office/drawing/2014/chart" uri="{C3380CC4-5D6E-409C-BE32-E72D297353CC}">
              <c16:uniqueId val="{00000001-23F6-4A96-BE31-DE3F1EA95B5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73.37</c:v>
                </c:pt>
                <c:pt idx="1">
                  <c:v>71.010000000000005</c:v>
                </c:pt>
                <c:pt idx="2">
                  <c:v>72.14</c:v>
                </c:pt>
                <c:pt idx="3">
                  <c:v>72.430000000000007</c:v>
                </c:pt>
                <c:pt idx="4">
                  <c:v>73.19</c:v>
                </c:pt>
              </c:numCache>
            </c:numRef>
          </c:val>
          <c:extLst>
            <c:ext xmlns:c16="http://schemas.microsoft.com/office/drawing/2014/chart" uri="{C3380CC4-5D6E-409C-BE32-E72D297353CC}">
              <c16:uniqueId val="{00000000-F8CA-42C0-9D92-563C51E8312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c:ext xmlns:c16="http://schemas.microsoft.com/office/drawing/2014/chart" uri="{C3380CC4-5D6E-409C-BE32-E72D297353CC}">
              <c16:uniqueId val="{00000001-F8CA-42C0-9D92-563C51E8312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84.86</c:v>
                </c:pt>
                <c:pt idx="1">
                  <c:v>85.27</c:v>
                </c:pt>
                <c:pt idx="2">
                  <c:v>83.29</c:v>
                </c:pt>
                <c:pt idx="3">
                  <c:v>83.02</c:v>
                </c:pt>
                <c:pt idx="4">
                  <c:v>82.95</c:v>
                </c:pt>
              </c:numCache>
            </c:numRef>
          </c:val>
          <c:extLst>
            <c:ext xmlns:c16="http://schemas.microsoft.com/office/drawing/2014/chart" uri="{C3380CC4-5D6E-409C-BE32-E72D297353CC}">
              <c16:uniqueId val="{00000000-D2B4-443E-BBEC-62E8AEABAD7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c:ext xmlns:c16="http://schemas.microsoft.com/office/drawing/2014/chart" uri="{C3380CC4-5D6E-409C-BE32-E72D297353CC}">
              <c16:uniqueId val="{00000001-D2B4-443E-BBEC-62E8AEABAD7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94.57</c:v>
                </c:pt>
                <c:pt idx="1">
                  <c:v>96.79</c:v>
                </c:pt>
                <c:pt idx="2">
                  <c:v>100.34</c:v>
                </c:pt>
                <c:pt idx="3">
                  <c:v>99.42</c:v>
                </c:pt>
                <c:pt idx="4">
                  <c:v>102.54</c:v>
                </c:pt>
              </c:numCache>
            </c:numRef>
          </c:val>
          <c:extLst>
            <c:ext xmlns:c16="http://schemas.microsoft.com/office/drawing/2014/chart" uri="{C3380CC4-5D6E-409C-BE32-E72D297353CC}">
              <c16:uniqueId val="{00000000-956C-409B-B48F-AD684E503B1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c:ext xmlns:c16="http://schemas.microsoft.com/office/drawing/2014/chart" uri="{C3380CC4-5D6E-409C-BE32-E72D297353CC}">
              <c16:uniqueId val="{00000001-956C-409B-B48F-AD684E503B1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42.7</c:v>
                </c:pt>
                <c:pt idx="1">
                  <c:v>51.35</c:v>
                </c:pt>
                <c:pt idx="2">
                  <c:v>53.26</c:v>
                </c:pt>
                <c:pt idx="3">
                  <c:v>50.82</c:v>
                </c:pt>
                <c:pt idx="4">
                  <c:v>52.65</c:v>
                </c:pt>
              </c:numCache>
            </c:numRef>
          </c:val>
          <c:extLst>
            <c:ext xmlns:c16="http://schemas.microsoft.com/office/drawing/2014/chart" uri="{C3380CC4-5D6E-409C-BE32-E72D297353CC}">
              <c16:uniqueId val="{00000000-965F-4F0C-AD54-AE81F26FD08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c:ext xmlns:c16="http://schemas.microsoft.com/office/drawing/2014/chart" uri="{C3380CC4-5D6E-409C-BE32-E72D297353CC}">
              <c16:uniqueId val="{00000001-965F-4F0C-AD54-AE81F26FD08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8.4</c:v>
                </c:pt>
                <c:pt idx="1">
                  <c:v>10.37</c:v>
                </c:pt>
                <c:pt idx="2">
                  <c:v>10.16</c:v>
                </c:pt>
                <c:pt idx="3">
                  <c:v>17.46</c:v>
                </c:pt>
                <c:pt idx="4">
                  <c:v>17.29</c:v>
                </c:pt>
              </c:numCache>
            </c:numRef>
          </c:val>
          <c:extLst>
            <c:ext xmlns:c16="http://schemas.microsoft.com/office/drawing/2014/chart" uri="{C3380CC4-5D6E-409C-BE32-E72D297353CC}">
              <c16:uniqueId val="{00000000-6137-48EE-9579-64A3FDA0E53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c:ext xmlns:c16="http://schemas.microsoft.com/office/drawing/2014/chart" uri="{C3380CC4-5D6E-409C-BE32-E72D297353CC}">
              <c16:uniqueId val="{00000001-6137-48EE-9579-64A3FDA0E53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4.3</c:v>
                </c:pt>
                <c:pt idx="1">
                  <c:v>0</c:v>
                </c:pt>
                <c:pt idx="2">
                  <c:v>0</c:v>
                </c:pt>
                <c:pt idx="3">
                  <c:v>0</c:v>
                </c:pt>
                <c:pt idx="4">
                  <c:v>0</c:v>
                </c:pt>
              </c:numCache>
            </c:numRef>
          </c:val>
          <c:extLst>
            <c:ext xmlns:c16="http://schemas.microsoft.com/office/drawing/2014/chart" uri="{C3380CC4-5D6E-409C-BE32-E72D297353CC}">
              <c16:uniqueId val="{00000000-AB66-4AFD-9731-BE99A82EFBA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c:ext xmlns:c16="http://schemas.microsoft.com/office/drawing/2014/chart" uri="{C3380CC4-5D6E-409C-BE32-E72D297353CC}">
              <c16:uniqueId val="{00000001-AB66-4AFD-9731-BE99A82EFBA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1789.04</c:v>
                </c:pt>
                <c:pt idx="1">
                  <c:v>610.75</c:v>
                </c:pt>
                <c:pt idx="2">
                  <c:v>611.42999999999995</c:v>
                </c:pt>
                <c:pt idx="3">
                  <c:v>592.17999999999995</c:v>
                </c:pt>
                <c:pt idx="4">
                  <c:v>607.42999999999995</c:v>
                </c:pt>
              </c:numCache>
            </c:numRef>
          </c:val>
          <c:extLst>
            <c:ext xmlns:c16="http://schemas.microsoft.com/office/drawing/2014/chart" uri="{C3380CC4-5D6E-409C-BE32-E72D297353CC}">
              <c16:uniqueId val="{00000000-D764-419B-82C6-D492B415170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c:ext xmlns:c16="http://schemas.microsoft.com/office/drawing/2014/chart" uri="{C3380CC4-5D6E-409C-BE32-E72D297353CC}">
              <c16:uniqueId val="{00000001-D764-419B-82C6-D492B415170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122.2</c:v>
                </c:pt>
                <c:pt idx="1">
                  <c:v>119.01</c:v>
                </c:pt>
                <c:pt idx="2">
                  <c:v>136.77000000000001</c:v>
                </c:pt>
                <c:pt idx="3">
                  <c:v>119.36</c:v>
                </c:pt>
                <c:pt idx="4">
                  <c:v>107.08</c:v>
                </c:pt>
              </c:numCache>
            </c:numRef>
          </c:val>
          <c:extLst>
            <c:ext xmlns:c16="http://schemas.microsoft.com/office/drawing/2014/chart" uri="{C3380CC4-5D6E-409C-BE32-E72D297353CC}">
              <c16:uniqueId val="{00000000-AE01-46F1-91B7-0CF22942818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c:ext xmlns:c16="http://schemas.microsoft.com/office/drawing/2014/chart" uri="{C3380CC4-5D6E-409C-BE32-E72D297353CC}">
              <c16:uniqueId val="{00000001-AE01-46F1-91B7-0CF22942818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92.59</c:v>
                </c:pt>
                <c:pt idx="1">
                  <c:v>93.29</c:v>
                </c:pt>
                <c:pt idx="2">
                  <c:v>98.05</c:v>
                </c:pt>
                <c:pt idx="3">
                  <c:v>93.55</c:v>
                </c:pt>
                <c:pt idx="4">
                  <c:v>94.42</c:v>
                </c:pt>
              </c:numCache>
            </c:numRef>
          </c:val>
          <c:extLst>
            <c:ext xmlns:c16="http://schemas.microsoft.com/office/drawing/2014/chart" uri="{C3380CC4-5D6E-409C-BE32-E72D297353CC}">
              <c16:uniqueId val="{00000000-75F2-4B79-A32D-97B72818B5D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c:ext xmlns:c16="http://schemas.microsoft.com/office/drawing/2014/chart" uri="{C3380CC4-5D6E-409C-BE32-E72D297353CC}">
              <c16:uniqueId val="{00000001-75F2-4B79-A32D-97B72818B5D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290.94</c:v>
                </c:pt>
                <c:pt idx="1">
                  <c:v>288.43</c:v>
                </c:pt>
                <c:pt idx="2">
                  <c:v>274.18</c:v>
                </c:pt>
                <c:pt idx="3">
                  <c:v>288.36</c:v>
                </c:pt>
                <c:pt idx="4">
                  <c:v>286.39</c:v>
                </c:pt>
              </c:numCache>
            </c:numRef>
          </c:val>
          <c:extLst>
            <c:ext xmlns:c16="http://schemas.microsoft.com/office/drawing/2014/chart" uri="{C3380CC4-5D6E-409C-BE32-E72D297353CC}">
              <c16:uniqueId val="{00000000-10C7-497D-A24D-41F9C246C88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c:ext xmlns:c16="http://schemas.microsoft.com/office/drawing/2014/chart" uri="{C3380CC4-5D6E-409C-BE32-E72D297353CC}">
              <c16:uniqueId val="{00000001-10C7-497D-A24D-41F9C246C88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宮城県　角田市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29713</v>
      </c>
      <c r="AM8" s="59"/>
      <c r="AN8" s="59"/>
      <c r="AO8" s="59"/>
      <c r="AP8" s="59"/>
      <c r="AQ8" s="59"/>
      <c r="AR8" s="59"/>
      <c r="AS8" s="59"/>
      <c r="AT8" s="50">
        <f>データ!$S$6</f>
        <v>147.53</v>
      </c>
      <c r="AU8" s="51"/>
      <c r="AV8" s="51"/>
      <c r="AW8" s="51"/>
      <c r="AX8" s="51"/>
      <c r="AY8" s="51"/>
      <c r="AZ8" s="51"/>
      <c r="BA8" s="51"/>
      <c r="BB8" s="52">
        <f>データ!$T$6</f>
        <v>201.4</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85.04</v>
      </c>
      <c r="J10" s="51"/>
      <c r="K10" s="51"/>
      <c r="L10" s="51"/>
      <c r="M10" s="51"/>
      <c r="N10" s="51"/>
      <c r="O10" s="62"/>
      <c r="P10" s="52">
        <f>データ!$P$6</f>
        <v>97.04</v>
      </c>
      <c r="Q10" s="52"/>
      <c r="R10" s="52"/>
      <c r="S10" s="52"/>
      <c r="T10" s="52"/>
      <c r="U10" s="52"/>
      <c r="V10" s="52"/>
      <c r="W10" s="59">
        <f>データ!$Q$6</f>
        <v>4910</v>
      </c>
      <c r="X10" s="59"/>
      <c r="Y10" s="59"/>
      <c r="Z10" s="59"/>
      <c r="AA10" s="59"/>
      <c r="AB10" s="59"/>
      <c r="AC10" s="59"/>
      <c r="AD10" s="2"/>
      <c r="AE10" s="2"/>
      <c r="AF10" s="2"/>
      <c r="AG10" s="2"/>
      <c r="AH10" s="4"/>
      <c r="AI10" s="4"/>
      <c r="AJ10" s="4"/>
      <c r="AK10" s="4"/>
      <c r="AL10" s="59">
        <f>データ!$U$6</f>
        <v>28767</v>
      </c>
      <c r="AM10" s="59"/>
      <c r="AN10" s="59"/>
      <c r="AO10" s="59"/>
      <c r="AP10" s="59"/>
      <c r="AQ10" s="59"/>
      <c r="AR10" s="59"/>
      <c r="AS10" s="59"/>
      <c r="AT10" s="50">
        <f>データ!$V$6</f>
        <v>147.53</v>
      </c>
      <c r="AU10" s="51"/>
      <c r="AV10" s="51"/>
      <c r="AW10" s="51"/>
      <c r="AX10" s="51"/>
      <c r="AY10" s="51"/>
      <c r="AZ10" s="51"/>
      <c r="BA10" s="51"/>
      <c r="BB10" s="52">
        <f>データ!$W$6</f>
        <v>194.99</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3" t="s">
        <v>116</v>
      </c>
      <c r="BM47" s="84"/>
      <c r="BN47" s="84"/>
      <c r="BO47" s="84"/>
      <c r="BP47" s="84"/>
      <c r="BQ47" s="84"/>
      <c r="BR47" s="84"/>
      <c r="BS47" s="84"/>
      <c r="BT47" s="84"/>
      <c r="BU47" s="84"/>
      <c r="BV47" s="84"/>
      <c r="BW47" s="84"/>
      <c r="BX47" s="84"/>
      <c r="BY47" s="84"/>
      <c r="BZ47" s="8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3"/>
      <c r="BM48" s="84"/>
      <c r="BN48" s="84"/>
      <c r="BO48" s="84"/>
      <c r="BP48" s="84"/>
      <c r="BQ48" s="84"/>
      <c r="BR48" s="84"/>
      <c r="BS48" s="84"/>
      <c r="BT48" s="84"/>
      <c r="BU48" s="84"/>
      <c r="BV48" s="84"/>
      <c r="BW48" s="84"/>
      <c r="BX48" s="84"/>
      <c r="BY48" s="84"/>
      <c r="BZ48" s="8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3"/>
      <c r="BM49" s="84"/>
      <c r="BN49" s="84"/>
      <c r="BO49" s="84"/>
      <c r="BP49" s="84"/>
      <c r="BQ49" s="84"/>
      <c r="BR49" s="84"/>
      <c r="BS49" s="84"/>
      <c r="BT49" s="84"/>
      <c r="BU49" s="84"/>
      <c r="BV49" s="84"/>
      <c r="BW49" s="84"/>
      <c r="BX49" s="84"/>
      <c r="BY49" s="84"/>
      <c r="BZ49" s="8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3"/>
      <c r="BM50" s="84"/>
      <c r="BN50" s="84"/>
      <c r="BO50" s="84"/>
      <c r="BP50" s="84"/>
      <c r="BQ50" s="84"/>
      <c r="BR50" s="84"/>
      <c r="BS50" s="84"/>
      <c r="BT50" s="84"/>
      <c r="BU50" s="84"/>
      <c r="BV50" s="84"/>
      <c r="BW50" s="84"/>
      <c r="BX50" s="84"/>
      <c r="BY50" s="84"/>
      <c r="BZ50" s="8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3"/>
      <c r="BM51" s="84"/>
      <c r="BN51" s="84"/>
      <c r="BO51" s="84"/>
      <c r="BP51" s="84"/>
      <c r="BQ51" s="84"/>
      <c r="BR51" s="84"/>
      <c r="BS51" s="84"/>
      <c r="BT51" s="84"/>
      <c r="BU51" s="84"/>
      <c r="BV51" s="84"/>
      <c r="BW51" s="84"/>
      <c r="BX51" s="84"/>
      <c r="BY51" s="84"/>
      <c r="BZ51" s="8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3"/>
      <c r="BM52" s="84"/>
      <c r="BN52" s="84"/>
      <c r="BO52" s="84"/>
      <c r="BP52" s="84"/>
      <c r="BQ52" s="84"/>
      <c r="BR52" s="84"/>
      <c r="BS52" s="84"/>
      <c r="BT52" s="84"/>
      <c r="BU52" s="84"/>
      <c r="BV52" s="84"/>
      <c r="BW52" s="84"/>
      <c r="BX52" s="84"/>
      <c r="BY52" s="84"/>
      <c r="BZ52" s="8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3"/>
      <c r="BM53" s="84"/>
      <c r="BN53" s="84"/>
      <c r="BO53" s="84"/>
      <c r="BP53" s="84"/>
      <c r="BQ53" s="84"/>
      <c r="BR53" s="84"/>
      <c r="BS53" s="84"/>
      <c r="BT53" s="84"/>
      <c r="BU53" s="84"/>
      <c r="BV53" s="84"/>
      <c r="BW53" s="84"/>
      <c r="BX53" s="84"/>
      <c r="BY53" s="84"/>
      <c r="BZ53" s="8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3"/>
      <c r="BM54" s="84"/>
      <c r="BN54" s="84"/>
      <c r="BO54" s="84"/>
      <c r="BP54" s="84"/>
      <c r="BQ54" s="84"/>
      <c r="BR54" s="84"/>
      <c r="BS54" s="84"/>
      <c r="BT54" s="84"/>
      <c r="BU54" s="84"/>
      <c r="BV54" s="84"/>
      <c r="BW54" s="84"/>
      <c r="BX54" s="84"/>
      <c r="BY54" s="84"/>
      <c r="BZ54" s="8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3"/>
      <c r="BM55" s="84"/>
      <c r="BN55" s="84"/>
      <c r="BO55" s="84"/>
      <c r="BP55" s="84"/>
      <c r="BQ55" s="84"/>
      <c r="BR55" s="84"/>
      <c r="BS55" s="84"/>
      <c r="BT55" s="84"/>
      <c r="BU55" s="84"/>
      <c r="BV55" s="84"/>
      <c r="BW55" s="84"/>
      <c r="BX55" s="84"/>
      <c r="BY55" s="84"/>
      <c r="BZ55" s="85"/>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83"/>
      <c r="BM56" s="84"/>
      <c r="BN56" s="84"/>
      <c r="BO56" s="84"/>
      <c r="BP56" s="84"/>
      <c r="BQ56" s="84"/>
      <c r="BR56" s="84"/>
      <c r="BS56" s="84"/>
      <c r="BT56" s="84"/>
      <c r="BU56" s="84"/>
      <c r="BV56" s="84"/>
      <c r="BW56" s="84"/>
      <c r="BX56" s="84"/>
      <c r="BY56" s="84"/>
      <c r="BZ56" s="85"/>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83"/>
      <c r="BM57" s="84"/>
      <c r="BN57" s="84"/>
      <c r="BO57" s="84"/>
      <c r="BP57" s="84"/>
      <c r="BQ57" s="84"/>
      <c r="BR57" s="84"/>
      <c r="BS57" s="84"/>
      <c r="BT57" s="84"/>
      <c r="BU57" s="84"/>
      <c r="BV57" s="84"/>
      <c r="BW57" s="84"/>
      <c r="BX57" s="84"/>
      <c r="BY57" s="84"/>
      <c r="BZ57" s="85"/>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3"/>
      <c r="BM60" s="84"/>
      <c r="BN60" s="84"/>
      <c r="BO60" s="84"/>
      <c r="BP60" s="84"/>
      <c r="BQ60" s="84"/>
      <c r="BR60" s="84"/>
      <c r="BS60" s="84"/>
      <c r="BT60" s="84"/>
      <c r="BU60" s="84"/>
      <c r="BV60" s="84"/>
      <c r="BW60" s="84"/>
      <c r="BX60" s="84"/>
      <c r="BY60" s="84"/>
      <c r="BZ60" s="85"/>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3"/>
      <c r="BM61" s="84"/>
      <c r="BN61" s="84"/>
      <c r="BO61" s="84"/>
      <c r="BP61" s="84"/>
      <c r="BQ61" s="84"/>
      <c r="BR61" s="84"/>
      <c r="BS61" s="84"/>
      <c r="BT61" s="84"/>
      <c r="BU61" s="84"/>
      <c r="BV61" s="84"/>
      <c r="BW61" s="84"/>
      <c r="BX61" s="84"/>
      <c r="BY61" s="84"/>
      <c r="BZ61" s="8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3"/>
      <c r="BM62" s="84"/>
      <c r="BN62" s="84"/>
      <c r="BO62" s="84"/>
      <c r="BP62" s="84"/>
      <c r="BQ62" s="84"/>
      <c r="BR62" s="84"/>
      <c r="BS62" s="84"/>
      <c r="BT62" s="84"/>
      <c r="BU62" s="84"/>
      <c r="BV62" s="84"/>
      <c r="BW62" s="84"/>
      <c r="BX62" s="84"/>
      <c r="BY62" s="84"/>
      <c r="BZ62" s="8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3"/>
      <c r="BM63" s="84"/>
      <c r="BN63" s="84"/>
      <c r="BO63" s="84"/>
      <c r="BP63" s="84"/>
      <c r="BQ63" s="84"/>
      <c r="BR63" s="84"/>
      <c r="BS63" s="84"/>
      <c r="BT63" s="84"/>
      <c r="BU63" s="84"/>
      <c r="BV63" s="84"/>
      <c r="BW63" s="84"/>
      <c r="BX63" s="84"/>
      <c r="BY63" s="84"/>
      <c r="BZ63" s="8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6" t="s">
        <v>118</v>
      </c>
      <c r="BM66" s="87"/>
      <c r="BN66" s="87"/>
      <c r="BO66" s="87"/>
      <c r="BP66" s="87"/>
      <c r="BQ66" s="87"/>
      <c r="BR66" s="87"/>
      <c r="BS66" s="87"/>
      <c r="BT66" s="87"/>
      <c r="BU66" s="87"/>
      <c r="BV66" s="87"/>
      <c r="BW66" s="87"/>
      <c r="BX66" s="87"/>
      <c r="BY66" s="87"/>
      <c r="BZ66" s="88"/>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6"/>
      <c r="BM67" s="87"/>
      <c r="BN67" s="87"/>
      <c r="BO67" s="87"/>
      <c r="BP67" s="87"/>
      <c r="BQ67" s="87"/>
      <c r="BR67" s="87"/>
      <c r="BS67" s="87"/>
      <c r="BT67" s="87"/>
      <c r="BU67" s="87"/>
      <c r="BV67" s="87"/>
      <c r="BW67" s="87"/>
      <c r="BX67" s="87"/>
      <c r="BY67" s="87"/>
      <c r="BZ67" s="88"/>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6"/>
      <c r="BM68" s="87"/>
      <c r="BN68" s="87"/>
      <c r="BO68" s="87"/>
      <c r="BP68" s="87"/>
      <c r="BQ68" s="87"/>
      <c r="BR68" s="87"/>
      <c r="BS68" s="87"/>
      <c r="BT68" s="87"/>
      <c r="BU68" s="87"/>
      <c r="BV68" s="87"/>
      <c r="BW68" s="87"/>
      <c r="BX68" s="87"/>
      <c r="BY68" s="87"/>
      <c r="BZ68" s="88"/>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6"/>
      <c r="BM69" s="87"/>
      <c r="BN69" s="87"/>
      <c r="BO69" s="87"/>
      <c r="BP69" s="87"/>
      <c r="BQ69" s="87"/>
      <c r="BR69" s="87"/>
      <c r="BS69" s="87"/>
      <c r="BT69" s="87"/>
      <c r="BU69" s="87"/>
      <c r="BV69" s="87"/>
      <c r="BW69" s="87"/>
      <c r="BX69" s="87"/>
      <c r="BY69" s="87"/>
      <c r="BZ69" s="88"/>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6"/>
      <c r="BM70" s="87"/>
      <c r="BN70" s="87"/>
      <c r="BO70" s="87"/>
      <c r="BP70" s="87"/>
      <c r="BQ70" s="87"/>
      <c r="BR70" s="87"/>
      <c r="BS70" s="87"/>
      <c r="BT70" s="87"/>
      <c r="BU70" s="87"/>
      <c r="BV70" s="87"/>
      <c r="BW70" s="87"/>
      <c r="BX70" s="87"/>
      <c r="BY70" s="87"/>
      <c r="BZ70" s="88"/>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6"/>
      <c r="BM71" s="87"/>
      <c r="BN71" s="87"/>
      <c r="BO71" s="87"/>
      <c r="BP71" s="87"/>
      <c r="BQ71" s="87"/>
      <c r="BR71" s="87"/>
      <c r="BS71" s="87"/>
      <c r="BT71" s="87"/>
      <c r="BU71" s="87"/>
      <c r="BV71" s="87"/>
      <c r="BW71" s="87"/>
      <c r="BX71" s="87"/>
      <c r="BY71" s="87"/>
      <c r="BZ71" s="88"/>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6"/>
      <c r="BM72" s="87"/>
      <c r="BN72" s="87"/>
      <c r="BO72" s="87"/>
      <c r="BP72" s="87"/>
      <c r="BQ72" s="87"/>
      <c r="BR72" s="87"/>
      <c r="BS72" s="87"/>
      <c r="BT72" s="87"/>
      <c r="BU72" s="87"/>
      <c r="BV72" s="87"/>
      <c r="BW72" s="87"/>
      <c r="BX72" s="87"/>
      <c r="BY72" s="87"/>
      <c r="BZ72" s="88"/>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6"/>
      <c r="BM73" s="87"/>
      <c r="BN73" s="87"/>
      <c r="BO73" s="87"/>
      <c r="BP73" s="87"/>
      <c r="BQ73" s="87"/>
      <c r="BR73" s="87"/>
      <c r="BS73" s="87"/>
      <c r="BT73" s="87"/>
      <c r="BU73" s="87"/>
      <c r="BV73" s="87"/>
      <c r="BW73" s="87"/>
      <c r="BX73" s="87"/>
      <c r="BY73" s="87"/>
      <c r="BZ73" s="88"/>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6"/>
      <c r="BM74" s="87"/>
      <c r="BN74" s="87"/>
      <c r="BO74" s="87"/>
      <c r="BP74" s="87"/>
      <c r="BQ74" s="87"/>
      <c r="BR74" s="87"/>
      <c r="BS74" s="87"/>
      <c r="BT74" s="87"/>
      <c r="BU74" s="87"/>
      <c r="BV74" s="87"/>
      <c r="BW74" s="87"/>
      <c r="BX74" s="87"/>
      <c r="BY74" s="87"/>
      <c r="BZ74" s="88"/>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6"/>
      <c r="BM75" s="87"/>
      <c r="BN75" s="87"/>
      <c r="BO75" s="87"/>
      <c r="BP75" s="87"/>
      <c r="BQ75" s="87"/>
      <c r="BR75" s="87"/>
      <c r="BS75" s="87"/>
      <c r="BT75" s="87"/>
      <c r="BU75" s="87"/>
      <c r="BV75" s="87"/>
      <c r="BW75" s="87"/>
      <c r="BX75" s="87"/>
      <c r="BY75" s="87"/>
      <c r="BZ75" s="88"/>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6"/>
      <c r="BM76" s="87"/>
      <c r="BN76" s="87"/>
      <c r="BO76" s="87"/>
      <c r="BP76" s="87"/>
      <c r="BQ76" s="87"/>
      <c r="BR76" s="87"/>
      <c r="BS76" s="87"/>
      <c r="BT76" s="87"/>
      <c r="BU76" s="87"/>
      <c r="BV76" s="87"/>
      <c r="BW76" s="87"/>
      <c r="BX76" s="87"/>
      <c r="BY76" s="87"/>
      <c r="BZ76" s="88"/>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6"/>
      <c r="BM77" s="87"/>
      <c r="BN77" s="87"/>
      <c r="BO77" s="87"/>
      <c r="BP77" s="87"/>
      <c r="BQ77" s="87"/>
      <c r="BR77" s="87"/>
      <c r="BS77" s="87"/>
      <c r="BT77" s="87"/>
      <c r="BU77" s="87"/>
      <c r="BV77" s="87"/>
      <c r="BW77" s="87"/>
      <c r="BX77" s="87"/>
      <c r="BY77" s="87"/>
      <c r="BZ77" s="88"/>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6"/>
      <c r="BM78" s="87"/>
      <c r="BN78" s="87"/>
      <c r="BO78" s="87"/>
      <c r="BP78" s="87"/>
      <c r="BQ78" s="87"/>
      <c r="BR78" s="87"/>
      <c r="BS78" s="87"/>
      <c r="BT78" s="87"/>
      <c r="BU78" s="87"/>
      <c r="BV78" s="87"/>
      <c r="BW78" s="87"/>
      <c r="BX78" s="87"/>
      <c r="BY78" s="87"/>
      <c r="BZ78" s="88"/>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86"/>
      <c r="BM79" s="87"/>
      <c r="BN79" s="87"/>
      <c r="BO79" s="87"/>
      <c r="BP79" s="87"/>
      <c r="BQ79" s="87"/>
      <c r="BR79" s="87"/>
      <c r="BS79" s="87"/>
      <c r="BT79" s="87"/>
      <c r="BU79" s="87"/>
      <c r="BV79" s="87"/>
      <c r="BW79" s="87"/>
      <c r="BX79" s="87"/>
      <c r="BY79" s="87"/>
      <c r="BZ79" s="88"/>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86"/>
      <c r="BM80" s="87"/>
      <c r="BN80" s="87"/>
      <c r="BO80" s="87"/>
      <c r="BP80" s="87"/>
      <c r="BQ80" s="87"/>
      <c r="BR80" s="87"/>
      <c r="BS80" s="87"/>
      <c r="BT80" s="87"/>
      <c r="BU80" s="87"/>
      <c r="BV80" s="87"/>
      <c r="BW80" s="87"/>
      <c r="BX80" s="87"/>
      <c r="BY80" s="87"/>
      <c r="BZ80" s="88"/>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6"/>
      <c r="BM81" s="87"/>
      <c r="BN81" s="87"/>
      <c r="BO81" s="87"/>
      <c r="BP81" s="87"/>
      <c r="BQ81" s="87"/>
      <c r="BR81" s="87"/>
      <c r="BS81" s="87"/>
      <c r="BT81" s="87"/>
      <c r="BU81" s="87"/>
      <c r="BV81" s="87"/>
      <c r="BW81" s="87"/>
      <c r="BX81" s="87"/>
      <c r="BY81" s="87"/>
      <c r="BZ81" s="8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9"/>
      <c r="BM82" s="90"/>
      <c r="BN82" s="90"/>
      <c r="BO82" s="90"/>
      <c r="BP82" s="90"/>
      <c r="BQ82" s="90"/>
      <c r="BR82" s="90"/>
      <c r="BS82" s="90"/>
      <c r="BT82" s="90"/>
      <c r="BU82" s="90"/>
      <c r="BV82" s="90"/>
      <c r="BW82" s="90"/>
      <c r="BX82" s="90"/>
      <c r="BY82" s="90"/>
      <c r="BZ82" s="91"/>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tj19uCUL8dg8EOGAmuOcL/sh9r5rePdl1eeS6d/YN7R58AZ3jfWYNLxIJGPen7qZeoD7uqYlwdRPZPURzHu8Hw==" saltValue="3G0wXhGuKwXW0jDcubza1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3" t="s">
        <v>62</v>
      </c>
      <c r="I3" s="94"/>
      <c r="J3" s="94"/>
      <c r="K3" s="94"/>
      <c r="L3" s="94"/>
      <c r="M3" s="94"/>
      <c r="N3" s="94"/>
      <c r="O3" s="94"/>
      <c r="P3" s="94"/>
      <c r="Q3" s="94"/>
      <c r="R3" s="94"/>
      <c r="S3" s="94"/>
      <c r="T3" s="94"/>
      <c r="U3" s="94"/>
      <c r="V3" s="94"/>
      <c r="W3" s="95"/>
      <c r="X3" s="99" t="s">
        <v>63</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35</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x14ac:dyDescent="0.15">
      <c r="A4" s="28" t="s">
        <v>64</v>
      </c>
      <c r="B4" s="30"/>
      <c r="C4" s="30"/>
      <c r="D4" s="30"/>
      <c r="E4" s="30"/>
      <c r="F4" s="30"/>
      <c r="G4" s="30"/>
      <c r="H4" s="96"/>
      <c r="I4" s="97"/>
      <c r="J4" s="97"/>
      <c r="K4" s="97"/>
      <c r="L4" s="97"/>
      <c r="M4" s="97"/>
      <c r="N4" s="97"/>
      <c r="O4" s="97"/>
      <c r="P4" s="97"/>
      <c r="Q4" s="97"/>
      <c r="R4" s="97"/>
      <c r="S4" s="97"/>
      <c r="T4" s="97"/>
      <c r="U4" s="97"/>
      <c r="V4" s="97"/>
      <c r="W4" s="98"/>
      <c r="X4" s="92" t="s">
        <v>65</v>
      </c>
      <c r="Y4" s="92"/>
      <c r="Z4" s="92"/>
      <c r="AA4" s="92"/>
      <c r="AB4" s="92"/>
      <c r="AC4" s="92"/>
      <c r="AD4" s="92"/>
      <c r="AE4" s="92"/>
      <c r="AF4" s="92"/>
      <c r="AG4" s="92"/>
      <c r="AH4" s="92"/>
      <c r="AI4" s="92" t="s">
        <v>66</v>
      </c>
      <c r="AJ4" s="92"/>
      <c r="AK4" s="92"/>
      <c r="AL4" s="92"/>
      <c r="AM4" s="92"/>
      <c r="AN4" s="92"/>
      <c r="AO4" s="92"/>
      <c r="AP4" s="92"/>
      <c r="AQ4" s="92"/>
      <c r="AR4" s="92"/>
      <c r="AS4" s="92"/>
      <c r="AT4" s="92" t="s">
        <v>67</v>
      </c>
      <c r="AU4" s="92"/>
      <c r="AV4" s="92"/>
      <c r="AW4" s="92"/>
      <c r="AX4" s="92"/>
      <c r="AY4" s="92"/>
      <c r="AZ4" s="92"/>
      <c r="BA4" s="92"/>
      <c r="BB4" s="92"/>
      <c r="BC4" s="92"/>
      <c r="BD4" s="92"/>
      <c r="BE4" s="92" t="s">
        <v>68</v>
      </c>
      <c r="BF4" s="92"/>
      <c r="BG4" s="92"/>
      <c r="BH4" s="92"/>
      <c r="BI4" s="92"/>
      <c r="BJ4" s="92"/>
      <c r="BK4" s="92"/>
      <c r="BL4" s="92"/>
      <c r="BM4" s="92"/>
      <c r="BN4" s="92"/>
      <c r="BO4" s="92"/>
      <c r="BP4" s="92" t="s">
        <v>69</v>
      </c>
      <c r="BQ4" s="92"/>
      <c r="BR4" s="92"/>
      <c r="BS4" s="92"/>
      <c r="BT4" s="92"/>
      <c r="BU4" s="92"/>
      <c r="BV4" s="92"/>
      <c r="BW4" s="92"/>
      <c r="BX4" s="92"/>
      <c r="BY4" s="92"/>
      <c r="BZ4" s="92"/>
      <c r="CA4" s="92" t="s">
        <v>70</v>
      </c>
      <c r="CB4" s="92"/>
      <c r="CC4" s="92"/>
      <c r="CD4" s="92"/>
      <c r="CE4" s="92"/>
      <c r="CF4" s="92"/>
      <c r="CG4" s="92"/>
      <c r="CH4" s="92"/>
      <c r="CI4" s="92"/>
      <c r="CJ4" s="92"/>
      <c r="CK4" s="92"/>
      <c r="CL4" s="92" t="s">
        <v>71</v>
      </c>
      <c r="CM4" s="92"/>
      <c r="CN4" s="92"/>
      <c r="CO4" s="92"/>
      <c r="CP4" s="92"/>
      <c r="CQ4" s="92"/>
      <c r="CR4" s="92"/>
      <c r="CS4" s="92"/>
      <c r="CT4" s="92"/>
      <c r="CU4" s="92"/>
      <c r="CV4" s="92"/>
      <c r="CW4" s="92" t="s">
        <v>72</v>
      </c>
      <c r="CX4" s="92"/>
      <c r="CY4" s="92"/>
      <c r="CZ4" s="92"/>
      <c r="DA4" s="92"/>
      <c r="DB4" s="92"/>
      <c r="DC4" s="92"/>
      <c r="DD4" s="92"/>
      <c r="DE4" s="92"/>
      <c r="DF4" s="92"/>
      <c r="DG4" s="92"/>
      <c r="DH4" s="92" t="s">
        <v>73</v>
      </c>
      <c r="DI4" s="92"/>
      <c r="DJ4" s="92"/>
      <c r="DK4" s="92"/>
      <c r="DL4" s="92"/>
      <c r="DM4" s="92"/>
      <c r="DN4" s="92"/>
      <c r="DO4" s="92"/>
      <c r="DP4" s="92"/>
      <c r="DQ4" s="92"/>
      <c r="DR4" s="92"/>
      <c r="DS4" s="92" t="s">
        <v>74</v>
      </c>
      <c r="DT4" s="92"/>
      <c r="DU4" s="92"/>
      <c r="DV4" s="92"/>
      <c r="DW4" s="92"/>
      <c r="DX4" s="92"/>
      <c r="DY4" s="92"/>
      <c r="DZ4" s="92"/>
      <c r="EA4" s="92"/>
      <c r="EB4" s="92"/>
      <c r="EC4" s="92"/>
      <c r="ED4" s="92" t="s">
        <v>75</v>
      </c>
      <c r="EE4" s="92"/>
      <c r="EF4" s="92"/>
      <c r="EG4" s="92"/>
      <c r="EH4" s="92"/>
      <c r="EI4" s="92"/>
      <c r="EJ4" s="92"/>
      <c r="EK4" s="92"/>
      <c r="EL4" s="92"/>
      <c r="EM4" s="92"/>
      <c r="EN4" s="92"/>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42081</v>
      </c>
      <c r="D6" s="33">
        <f t="shared" si="3"/>
        <v>46</v>
      </c>
      <c r="E6" s="33">
        <f t="shared" si="3"/>
        <v>1</v>
      </c>
      <c r="F6" s="33">
        <f t="shared" si="3"/>
        <v>0</v>
      </c>
      <c r="G6" s="33">
        <f t="shared" si="3"/>
        <v>1</v>
      </c>
      <c r="H6" s="33" t="str">
        <f t="shared" si="3"/>
        <v>宮城県　角田市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85.04</v>
      </c>
      <c r="P6" s="34">
        <f t="shared" si="3"/>
        <v>97.04</v>
      </c>
      <c r="Q6" s="34">
        <f t="shared" si="3"/>
        <v>4910</v>
      </c>
      <c r="R6" s="34">
        <f t="shared" si="3"/>
        <v>29713</v>
      </c>
      <c r="S6" s="34">
        <f t="shared" si="3"/>
        <v>147.53</v>
      </c>
      <c r="T6" s="34">
        <f t="shared" si="3"/>
        <v>201.4</v>
      </c>
      <c r="U6" s="34">
        <f t="shared" si="3"/>
        <v>28767</v>
      </c>
      <c r="V6" s="34">
        <f t="shared" si="3"/>
        <v>147.53</v>
      </c>
      <c r="W6" s="34">
        <f t="shared" si="3"/>
        <v>194.99</v>
      </c>
      <c r="X6" s="35">
        <f>IF(X7="",NA(),X7)</f>
        <v>94.57</v>
      </c>
      <c r="Y6" s="35">
        <f t="shared" ref="Y6:AG6" si="4">IF(Y7="",NA(),Y7)</f>
        <v>96.79</v>
      </c>
      <c r="Z6" s="35">
        <f t="shared" si="4"/>
        <v>100.34</v>
      </c>
      <c r="AA6" s="35">
        <f t="shared" si="4"/>
        <v>99.42</v>
      </c>
      <c r="AB6" s="35">
        <f t="shared" si="4"/>
        <v>102.54</v>
      </c>
      <c r="AC6" s="35">
        <f t="shared" si="4"/>
        <v>106.55</v>
      </c>
      <c r="AD6" s="35">
        <f t="shared" si="4"/>
        <v>110.01</v>
      </c>
      <c r="AE6" s="35">
        <f t="shared" si="4"/>
        <v>111.21</v>
      </c>
      <c r="AF6" s="35">
        <f t="shared" si="4"/>
        <v>111.71</v>
      </c>
      <c r="AG6" s="35">
        <f t="shared" si="4"/>
        <v>110.05</v>
      </c>
      <c r="AH6" s="34" t="str">
        <f>IF(AH7="","",IF(AH7="-","【-】","【"&amp;SUBSTITUTE(TEXT(AH7,"#,##0.00"),"-","△")&amp;"】"))</f>
        <v>【113.39】</v>
      </c>
      <c r="AI6" s="35">
        <f>IF(AI7="",NA(),AI7)</f>
        <v>4.3</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1789.04</v>
      </c>
      <c r="AU6" s="35">
        <f t="shared" ref="AU6:BC6" si="6">IF(AU7="",NA(),AU7)</f>
        <v>610.75</v>
      </c>
      <c r="AV6" s="35">
        <f t="shared" si="6"/>
        <v>611.42999999999995</v>
      </c>
      <c r="AW6" s="35">
        <f t="shared" si="6"/>
        <v>592.17999999999995</v>
      </c>
      <c r="AX6" s="35">
        <f t="shared" si="6"/>
        <v>607.42999999999995</v>
      </c>
      <c r="AY6" s="35">
        <f t="shared" si="6"/>
        <v>963.24</v>
      </c>
      <c r="AZ6" s="35">
        <f t="shared" si="6"/>
        <v>381.53</v>
      </c>
      <c r="BA6" s="35">
        <f t="shared" si="6"/>
        <v>391.54</v>
      </c>
      <c r="BB6" s="35">
        <f t="shared" si="6"/>
        <v>384.34</v>
      </c>
      <c r="BC6" s="35">
        <f t="shared" si="6"/>
        <v>359.47</v>
      </c>
      <c r="BD6" s="34" t="str">
        <f>IF(BD7="","",IF(BD7="-","【-】","【"&amp;SUBSTITUTE(TEXT(BD7,"#,##0.00"),"-","△")&amp;"】"))</f>
        <v>【264.34】</v>
      </c>
      <c r="BE6" s="35">
        <f>IF(BE7="",NA(),BE7)</f>
        <v>122.2</v>
      </c>
      <c r="BF6" s="35">
        <f t="shared" ref="BF6:BN6" si="7">IF(BF7="",NA(),BF7)</f>
        <v>119.01</v>
      </c>
      <c r="BG6" s="35">
        <f t="shared" si="7"/>
        <v>136.77000000000001</v>
      </c>
      <c r="BH6" s="35">
        <f t="shared" si="7"/>
        <v>119.36</v>
      </c>
      <c r="BI6" s="35">
        <f t="shared" si="7"/>
        <v>107.08</v>
      </c>
      <c r="BJ6" s="35">
        <f t="shared" si="7"/>
        <v>400.38</v>
      </c>
      <c r="BK6" s="35">
        <f t="shared" si="7"/>
        <v>393.27</v>
      </c>
      <c r="BL6" s="35">
        <f t="shared" si="7"/>
        <v>386.97</v>
      </c>
      <c r="BM6" s="35">
        <f t="shared" si="7"/>
        <v>380.58</v>
      </c>
      <c r="BN6" s="35">
        <f t="shared" si="7"/>
        <v>401.79</v>
      </c>
      <c r="BO6" s="34" t="str">
        <f>IF(BO7="","",IF(BO7="-","【-】","【"&amp;SUBSTITUTE(TEXT(BO7,"#,##0.00"),"-","△")&amp;"】"))</f>
        <v>【274.27】</v>
      </c>
      <c r="BP6" s="35">
        <f>IF(BP7="",NA(),BP7)</f>
        <v>92.59</v>
      </c>
      <c r="BQ6" s="35">
        <f t="shared" ref="BQ6:BY6" si="8">IF(BQ7="",NA(),BQ7)</f>
        <v>93.29</v>
      </c>
      <c r="BR6" s="35">
        <f t="shared" si="8"/>
        <v>98.05</v>
      </c>
      <c r="BS6" s="35">
        <f t="shared" si="8"/>
        <v>93.55</v>
      </c>
      <c r="BT6" s="35">
        <f t="shared" si="8"/>
        <v>94.42</v>
      </c>
      <c r="BU6" s="35">
        <f t="shared" si="8"/>
        <v>96.56</v>
      </c>
      <c r="BV6" s="35">
        <f t="shared" si="8"/>
        <v>100.47</v>
      </c>
      <c r="BW6" s="35">
        <f t="shared" si="8"/>
        <v>101.72</v>
      </c>
      <c r="BX6" s="35">
        <f t="shared" si="8"/>
        <v>102.38</v>
      </c>
      <c r="BY6" s="35">
        <f t="shared" si="8"/>
        <v>100.12</v>
      </c>
      <c r="BZ6" s="34" t="str">
        <f>IF(BZ7="","",IF(BZ7="-","【-】","【"&amp;SUBSTITUTE(TEXT(BZ7,"#,##0.00"),"-","△")&amp;"】"))</f>
        <v>【104.36】</v>
      </c>
      <c r="CA6" s="35">
        <f>IF(CA7="",NA(),CA7)</f>
        <v>290.94</v>
      </c>
      <c r="CB6" s="35">
        <f t="shared" ref="CB6:CJ6" si="9">IF(CB7="",NA(),CB7)</f>
        <v>288.43</v>
      </c>
      <c r="CC6" s="35">
        <f t="shared" si="9"/>
        <v>274.18</v>
      </c>
      <c r="CD6" s="35">
        <f t="shared" si="9"/>
        <v>288.36</v>
      </c>
      <c r="CE6" s="35">
        <f t="shared" si="9"/>
        <v>286.39</v>
      </c>
      <c r="CF6" s="35">
        <f t="shared" si="9"/>
        <v>177.14</v>
      </c>
      <c r="CG6" s="35">
        <f t="shared" si="9"/>
        <v>169.82</v>
      </c>
      <c r="CH6" s="35">
        <f t="shared" si="9"/>
        <v>168.2</v>
      </c>
      <c r="CI6" s="35">
        <f t="shared" si="9"/>
        <v>168.67</v>
      </c>
      <c r="CJ6" s="35">
        <f t="shared" si="9"/>
        <v>174.97</v>
      </c>
      <c r="CK6" s="34" t="str">
        <f>IF(CK7="","",IF(CK7="-","【-】","【"&amp;SUBSTITUTE(TEXT(CK7,"#,##0.00"),"-","△")&amp;"】"))</f>
        <v>【165.71】</v>
      </c>
      <c r="CL6" s="35">
        <f>IF(CL7="",NA(),CL7)</f>
        <v>73.37</v>
      </c>
      <c r="CM6" s="35">
        <f t="shared" ref="CM6:CU6" si="10">IF(CM7="",NA(),CM7)</f>
        <v>71.010000000000005</v>
      </c>
      <c r="CN6" s="35">
        <f t="shared" si="10"/>
        <v>72.14</v>
      </c>
      <c r="CO6" s="35">
        <f t="shared" si="10"/>
        <v>72.430000000000007</v>
      </c>
      <c r="CP6" s="35">
        <f t="shared" si="10"/>
        <v>73.19</v>
      </c>
      <c r="CQ6" s="35">
        <f t="shared" si="10"/>
        <v>55.64</v>
      </c>
      <c r="CR6" s="35">
        <f t="shared" si="10"/>
        <v>55.13</v>
      </c>
      <c r="CS6" s="35">
        <f t="shared" si="10"/>
        <v>54.77</v>
      </c>
      <c r="CT6" s="35">
        <f t="shared" si="10"/>
        <v>54.92</v>
      </c>
      <c r="CU6" s="35">
        <f t="shared" si="10"/>
        <v>55.63</v>
      </c>
      <c r="CV6" s="34" t="str">
        <f>IF(CV7="","",IF(CV7="-","【-】","【"&amp;SUBSTITUTE(TEXT(CV7,"#,##0.00"),"-","△")&amp;"】"))</f>
        <v>【60.41】</v>
      </c>
      <c r="CW6" s="35">
        <f>IF(CW7="",NA(),CW7)</f>
        <v>84.86</v>
      </c>
      <c r="CX6" s="35">
        <f t="shared" ref="CX6:DF6" si="11">IF(CX7="",NA(),CX7)</f>
        <v>85.27</v>
      </c>
      <c r="CY6" s="35">
        <f t="shared" si="11"/>
        <v>83.29</v>
      </c>
      <c r="CZ6" s="35">
        <f t="shared" si="11"/>
        <v>83.02</v>
      </c>
      <c r="DA6" s="35">
        <f t="shared" si="11"/>
        <v>82.95</v>
      </c>
      <c r="DB6" s="35">
        <f t="shared" si="11"/>
        <v>83.09</v>
      </c>
      <c r="DC6" s="35">
        <f t="shared" si="11"/>
        <v>83</v>
      </c>
      <c r="DD6" s="35">
        <f t="shared" si="11"/>
        <v>82.89</v>
      </c>
      <c r="DE6" s="35">
        <f t="shared" si="11"/>
        <v>82.66</v>
      </c>
      <c r="DF6" s="35">
        <f t="shared" si="11"/>
        <v>82.04</v>
      </c>
      <c r="DG6" s="34" t="str">
        <f>IF(DG7="","",IF(DG7="-","【-】","【"&amp;SUBSTITUTE(TEXT(DG7,"#,##0.00"),"-","△")&amp;"】"))</f>
        <v>【89.93】</v>
      </c>
      <c r="DH6" s="35">
        <f>IF(DH7="",NA(),DH7)</f>
        <v>42.7</v>
      </c>
      <c r="DI6" s="35">
        <f t="shared" ref="DI6:DQ6" si="12">IF(DI7="",NA(),DI7)</f>
        <v>51.35</v>
      </c>
      <c r="DJ6" s="35">
        <f t="shared" si="12"/>
        <v>53.26</v>
      </c>
      <c r="DK6" s="35">
        <f t="shared" si="12"/>
        <v>50.82</v>
      </c>
      <c r="DL6" s="35">
        <f t="shared" si="12"/>
        <v>52.65</v>
      </c>
      <c r="DM6" s="35">
        <f t="shared" si="12"/>
        <v>39.06</v>
      </c>
      <c r="DN6" s="35">
        <f t="shared" si="12"/>
        <v>46.66</v>
      </c>
      <c r="DO6" s="35">
        <f t="shared" si="12"/>
        <v>47.46</v>
      </c>
      <c r="DP6" s="35">
        <f t="shared" si="12"/>
        <v>48.49</v>
      </c>
      <c r="DQ6" s="35">
        <f t="shared" si="12"/>
        <v>48.05</v>
      </c>
      <c r="DR6" s="34" t="str">
        <f>IF(DR7="","",IF(DR7="-","【-】","【"&amp;SUBSTITUTE(TEXT(DR7,"#,##0.00"),"-","△")&amp;"】"))</f>
        <v>【48.12】</v>
      </c>
      <c r="DS6" s="35">
        <f>IF(DS7="",NA(),DS7)</f>
        <v>8.4</v>
      </c>
      <c r="DT6" s="35">
        <f t="shared" ref="DT6:EB6" si="13">IF(DT7="",NA(),DT7)</f>
        <v>10.37</v>
      </c>
      <c r="DU6" s="35">
        <f t="shared" si="13"/>
        <v>10.16</v>
      </c>
      <c r="DV6" s="35">
        <f t="shared" si="13"/>
        <v>17.46</v>
      </c>
      <c r="DW6" s="35">
        <f t="shared" si="13"/>
        <v>17.29</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0.13</v>
      </c>
      <c r="EE6" s="35">
        <f t="shared" ref="EE6:EM6" si="14">IF(EE7="",NA(),EE7)</f>
        <v>0.27</v>
      </c>
      <c r="EF6" s="34">
        <f t="shared" si="14"/>
        <v>0</v>
      </c>
      <c r="EG6" s="35">
        <f t="shared" si="14"/>
        <v>0.55000000000000004</v>
      </c>
      <c r="EH6" s="35">
        <f t="shared" si="14"/>
        <v>0.96</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42081</v>
      </c>
      <c r="D7" s="37">
        <v>46</v>
      </c>
      <c r="E7" s="37">
        <v>1</v>
      </c>
      <c r="F7" s="37">
        <v>0</v>
      </c>
      <c r="G7" s="37">
        <v>1</v>
      </c>
      <c r="H7" s="37" t="s">
        <v>104</v>
      </c>
      <c r="I7" s="37" t="s">
        <v>105</v>
      </c>
      <c r="J7" s="37" t="s">
        <v>106</v>
      </c>
      <c r="K7" s="37" t="s">
        <v>107</v>
      </c>
      <c r="L7" s="37" t="s">
        <v>108</v>
      </c>
      <c r="M7" s="37" t="s">
        <v>109</v>
      </c>
      <c r="N7" s="38" t="s">
        <v>110</v>
      </c>
      <c r="O7" s="38">
        <v>85.04</v>
      </c>
      <c r="P7" s="38">
        <v>97.04</v>
      </c>
      <c r="Q7" s="38">
        <v>4910</v>
      </c>
      <c r="R7" s="38">
        <v>29713</v>
      </c>
      <c r="S7" s="38">
        <v>147.53</v>
      </c>
      <c r="T7" s="38">
        <v>201.4</v>
      </c>
      <c r="U7" s="38">
        <v>28767</v>
      </c>
      <c r="V7" s="38">
        <v>147.53</v>
      </c>
      <c r="W7" s="38">
        <v>194.99</v>
      </c>
      <c r="X7" s="38">
        <v>94.57</v>
      </c>
      <c r="Y7" s="38">
        <v>96.79</v>
      </c>
      <c r="Z7" s="38">
        <v>100.34</v>
      </c>
      <c r="AA7" s="38">
        <v>99.42</v>
      </c>
      <c r="AB7" s="38">
        <v>102.54</v>
      </c>
      <c r="AC7" s="38">
        <v>106.55</v>
      </c>
      <c r="AD7" s="38">
        <v>110.01</v>
      </c>
      <c r="AE7" s="38">
        <v>111.21</v>
      </c>
      <c r="AF7" s="38">
        <v>111.71</v>
      </c>
      <c r="AG7" s="38">
        <v>110.05</v>
      </c>
      <c r="AH7" s="38">
        <v>113.39</v>
      </c>
      <c r="AI7" s="38">
        <v>4.3</v>
      </c>
      <c r="AJ7" s="38">
        <v>0</v>
      </c>
      <c r="AK7" s="38">
        <v>0</v>
      </c>
      <c r="AL7" s="38">
        <v>0</v>
      </c>
      <c r="AM7" s="38">
        <v>0</v>
      </c>
      <c r="AN7" s="38">
        <v>9.56</v>
      </c>
      <c r="AO7" s="38">
        <v>2.8</v>
      </c>
      <c r="AP7" s="38">
        <v>1.93</v>
      </c>
      <c r="AQ7" s="38">
        <v>1.72</v>
      </c>
      <c r="AR7" s="38">
        <v>2.64</v>
      </c>
      <c r="AS7" s="38">
        <v>0.85</v>
      </c>
      <c r="AT7" s="38">
        <v>1789.04</v>
      </c>
      <c r="AU7" s="38">
        <v>610.75</v>
      </c>
      <c r="AV7" s="38">
        <v>611.42999999999995</v>
      </c>
      <c r="AW7" s="38">
        <v>592.17999999999995</v>
      </c>
      <c r="AX7" s="38">
        <v>607.42999999999995</v>
      </c>
      <c r="AY7" s="38">
        <v>963.24</v>
      </c>
      <c r="AZ7" s="38">
        <v>381.53</v>
      </c>
      <c r="BA7" s="38">
        <v>391.54</v>
      </c>
      <c r="BB7" s="38">
        <v>384.34</v>
      </c>
      <c r="BC7" s="38">
        <v>359.47</v>
      </c>
      <c r="BD7" s="38">
        <v>264.33999999999997</v>
      </c>
      <c r="BE7" s="38">
        <v>122.2</v>
      </c>
      <c r="BF7" s="38">
        <v>119.01</v>
      </c>
      <c r="BG7" s="38">
        <v>136.77000000000001</v>
      </c>
      <c r="BH7" s="38">
        <v>119.36</v>
      </c>
      <c r="BI7" s="38">
        <v>107.08</v>
      </c>
      <c r="BJ7" s="38">
        <v>400.38</v>
      </c>
      <c r="BK7" s="38">
        <v>393.27</v>
      </c>
      <c r="BL7" s="38">
        <v>386.97</v>
      </c>
      <c r="BM7" s="38">
        <v>380.58</v>
      </c>
      <c r="BN7" s="38">
        <v>401.79</v>
      </c>
      <c r="BO7" s="38">
        <v>274.27</v>
      </c>
      <c r="BP7" s="38">
        <v>92.59</v>
      </c>
      <c r="BQ7" s="38">
        <v>93.29</v>
      </c>
      <c r="BR7" s="38">
        <v>98.05</v>
      </c>
      <c r="BS7" s="38">
        <v>93.55</v>
      </c>
      <c r="BT7" s="38">
        <v>94.42</v>
      </c>
      <c r="BU7" s="38">
        <v>96.56</v>
      </c>
      <c r="BV7" s="38">
        <v>100.47</v>
      </c>
      <c r="BW7" s="38">
        <v>101.72</v>
      </c>
      <c r="BX7" s="38">
        <v>102.38</v>
      </c>
      <c r="BY7" s="38">
        <v>100.12</v>
      </c>
      <c r="BZ7" s="38">
        <v>104.36</v>
      </c>
      <c r="CA7" s="38">
        <v>290.94</v>
      </c>
      <c r="CB7" s="38">
        <v>288.43</v>
      </c>
      <c r="CC7" s="38">
        <v>274.18</v>
      </c>
      <c r="CD7" s="38">
        <v>288.36</v>
      </c>
      <c r="CE7" s="38">
        <v>286.39</v>
      </c>
      <c r="CF7" s="38">
        <v>177.14</v>
      </c>
      <c r="CG7" s="38">
        <v>169.82</v>
      </c>
      <c r="CH7" s="38">
        <v>168.2</v>
      </c>
      <c r="CI7" s="38">
        <v>168.67</v>
      </c>
      <c r="CJ7" s="38">
        <v>174.97</v>
      </c>
      <c r="CK7" s="38">
        <v>165.71</v>
      </c>
      <c r="CL7" s="38">
        <v>73.37</v>
      </c>
      <c r="CM7" s="38">
        <v>71.010000000000005</v>
      </c>
      <c r="CN7" s="38">
        <v>72.14</v>
      </c>
      <c r="CO7" s="38">
        <v>72.430000000000007</v>
      </c>
      <c r="CP7" s="38">
        <v>73.19</v>
      </c>
      <c r="CQ7" s="38">
        <v>55.64</v>
      </c>
      <c r="CR7" s="38">
        <v>55.13</v>
      </c>
      <c r="CS7" s="38">
        <v>54.77</v>
      </c>
      <c r="CT7" s="38">
        <v>54.92</v>
      </c>
      <c r="CU7" s="38">
        <v>55.63</v>
      </c>
      <c r="CV7" s="38">
        <v>60.41</v>
      </c>
      <c r="CW7" s="38">
        <v>84.86</v>
      </c>
      <c r="CX7" s="38">
        <v>85.27</v>
      </c>
      <c r="CY7" s="38">
        <v>83.29</v>
      </c>
      <c r="CZ7" s="38">
        <v>83.02</v>
      </c>
      <c r="DA7" s="38">
        <v>82.95</v>
      </c>
      <c r="DB7" s="38">
        <v>83.09</v>
      </c>
      <c r="DC7" s="38">
        <v>83</v>
      </c>
      <c r="DD7" s="38">
        <v>82.89</v>
      </c>
      <c r="DE7" s="38">
        <v>82.66</v>
      </c>
      <c r="DF7" s="38">
        <v>82.04</v>
      </c>
      <c r="DG7" s="38">
        <v>89.93</v>
      </c>
      <c r="DH7" s="38">
        <v>42.7</v>
      </c>
      <c r="DI7" s="38">
        <v>51.35</v>
      </c>
      <c r="DJ7" s="38">
        <v>53.26</v>
      </c>
      <c r="DK7" s="38">
        <v>50.82</v>
      </c>
      <c r="DL7" s="38">
        <v>52.65</v>
      </c>
      <c r="DM7" s="38">
        <v>39.06</v>
      </c>
      <c r="DN7" s="38">
        <v>46.66</v>
      </c>
      <c r="DO7" s="38">
        <v>47.46</v>
      </c>
      <c r="DP7" s="38">
        <v>48.49</v>
      </c>
      <c r="DQ7" s="38">
        <v>48.05</v>
      </c>
      <c r="DR7" s="38">
        <v>48.12</v>
      </c>
      <c r="DS7" s="38">
        <v>8.4</v>
      </c>
      <c r="DT7" s="38">
        <v>10.37</v>
      </c>
      <c r="DU7" s="38">
        <v>10.16</v>
      </c>
      <c r="DV7" s="38">
        <v>17.46</v>
      </c>
      <c r="DW7" s="38">
        <v>17.29</v>
      </c>
      <c r="DX7" s="38">
        <v>8.8699999999999992</v>
      </c>
      <c r="DY7" s="38">
        <v>9.85</v>
      </c>
      <c r="DZ7" s="38">
        <v>9.7100000000000009</v>
      </c>
      <c r="EA7" s="38">
        <v>12.79</v>
      </c>
      <c r="EB7" s="38">
        <v>13.39</v>
      </c>
      <c r="EC7" s="38">
        <v>15.89</v>
      </c>
      <c r="ED7" s="38">
        <v>0.13</v>
      </c>
      <c r="EE7" s="38">
        <v>0.27</v>
      </c>
      <c r="EF7" s="38">
        <v>0</v>
      </c>
      <c r="EG7" s="38">
        <v>0.55000000000000004</v>
      </c>
      <c r="EH7" s="38">
        <v>0.96</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02350000_kizai-11</cp:lastModifiedBy>
  <cp:lastPrinted>2019-02-07T08:33:02Z</cp:lastPrinted>
  <dcterms:created xsi:type="dcterms:W3CDTF">2018-12-03T08:26:14Z</dcterms:created>
  <dcterms:modified xsi:type="dcterms:W3CDTF">2021-02-26T00:43:01Z</dcterms:modified>
  <cp:category/>
</cp:coreProperties>
</file>