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d:\bid_entry\07申請書\doc\ver7\reg_standard\"/>
    </mc:Choice>
  </mc:AlternateContent>
  <xr:revisionPtr revIDLastSave="0" documentId="13_ncr:1_{25F90CD7-03B5-4F01-8B88-91BAB514362B}" xr6:coauthVersionLast="47" xr6:coauthVersionMax="47" xr10:uidLastSave="{00000000-0000-0000-0000-000000000000}"/>
  <workbookProtection workbookAlgorithmName="SHA-512" workbookHashValue="9MIUCi4+WeNrner+xwR1yp5YZCdYtcgH0Aq2knV3hrBSgueb2C5wwJmlXrv22HVsLcCDp8Is0Tx+5Ys52Y9RfQ==" workbookSaltValue="V8Rkybg//vxbM55y8p7gjw==" workbookSpinCount="100000" lockStructure="1"/>
  <bookViews>
    <workbookView xWindow="-108" yWindow="-108" windowWidth="23256" windowHeight="12456"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入力シート!$A$198</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7" i="1" l="1"/>
  <c r="A286" i="1"/>
  <c r="A198" i="1"/>
  <c r="A187" i="1"/>
  <c r="A185" i="1"/>
  <c r="A182" i="1"/>
  <c r="A181" i="1"/>
  <c r="A180" i="1"/>
  <c r="A178" i="1"/>
  <c r="A169" i="1"/>
  <c r="A167" i="1"/>
  <c r="A165" i="1"/>
  <c r="A163" i="1"/>
  <c r="A159" i="1"/>
  <c r="A157" i="1"/>
  <c r="A155" i="1"/>
  <c r="A153" i="1"/>
  <c r="A126" i="1"/>
  <c r="A124" i="1"/>
  <c r="A122" i="1"/>
  <c r="A120" i="1"/>
  <c r="A118" i="1"/>
  <c r="A116" i="1"/>
  <c r="A114" i="1"/>
  <c r="A112" i="1"/>
  <c r="A87" i="1"/>
  <c r="A85" i="1"/>
  <c r="A84" i="1"/>
  <c r="A83" i="1"/>
  <c r="A81" i="1"/>
  <c r="A79" i="1"/>
  <c r="A77" i="1"/>
  <c r="A75" i="1"/>
  <c r="A73" i="1"/>
  <c r="A71" i="1"/>
  <c r="A69" i="1"/>
  <c r="A63" i="1"/>
  <c r="A40" i="1"/>
  <c r="A38" i="1"/>
  <c r="A36" i="1"/>
  <c r="A34" i="1"/>
  <c r="A32" i="1"/>
  <c r="A30" i="1"/>
  <c r="A28" i="1"/>
  <c r="A26" i="1"/>
  <c r="A24" i="1"/>
  <c r="A22" i="1"/>
  <c r="A20" i="1"/>
  <c r="N315" i="1" l="1"/>
  <c r="D114" i="1" l="1"/>
  <c r="D116" i="1" s="1"/>
  <c r="D118" i="1" s="1"/>
  <c r="D120" i="1" s="1"/>
  <c r="D122" i="1" s="1"/>
  <c r="D124" i="1" s="1"/>
  <c r="D126" i="1" s="1"/>
  <c r="A2" i="2" l="1"/>
  <c r="A1" i="2"/>
</calcChain>
</file>

<file path=xl/sharedStrings.xml><?xml version="1.0" encoding="utf-8"?>
<sst xmlns="http://schemas.openxmlformats.org/spreadsheetml/2006/main" count="360" uniqueCount="200">
  <si>
    <t>営業年数</t>
    <rPh sb="0" eb="2">
      <t>エイギョウ</t>
    </rPh>
    <rPh sb="2" eb="4">
      <t>ネンスウ</t>
    </rPh>
    <phoneticPr fontId="6"/>
  </si>
  <si>
    <t>外資状況</t>
    <rPh sb="0" eb="2">
      <t>ガイシ</t>
    </rPh>
    <rPh sb="2" eb="4">
      <t>ジョウキョウ</t>
    </rPh>
    <phoneticPr fontId="6"/>
  </si>
  <si>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</si>
  <si>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</si>
  <si>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</si>
  <si>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</si>
  <si>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</si>
  <si>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</si>
  <si>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</si>
  <si>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</si>
  <si>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</si>
  <si>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</si>
  <si>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</si>
  <si>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</si>
  <si>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</si>
  <si>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</si>
  <si>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</si>
  <si>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</si>
  <si>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F.業種情報</t>
    <rPh sb="2" eb="4">
      <t>ギョウシュ</t>
    </rPh>
    <rPh sb="4" eb="6">
      <t>ジョウホウ</t>
    </rPh>
    <phoneticPr fontId="5"/>
  </si>
  <si>
    <t>希望</t>
    <rPh sb="0" eb="2">
      <t>キボウ</t>
    </rPh>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</si>
  <si>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</si>
  <si>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</si>
  <si>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</si>
  <si>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</si>
  <si>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</si>
  <si>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</si>
  <si>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</si>
  <si>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</si>
  <si>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</si>
  <si>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</si>
  <si>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</si>
  <si>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</si>
  <si>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</si>
  <si>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</si>
  <si>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</si>
  <si>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</si>
  <si>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</si>
  <si>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</si>
  <si>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</si>
  <si>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</si>
  <si>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</si>
  <si>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</si>
  <si>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</si>
  <si>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</si>
  <si>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</si>
  <si>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</si>
  <si>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</si>
  <si>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</si>
  <si>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</si>
  <si>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</si>
  <si>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</si>
  <si>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</si>
  <si>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</si>
  <si>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</si>
  <si>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</si>
  <si>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</si>
  <si>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</si>
  <si>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</si>
  <si>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</si>
  <si>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</si>
  <si>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例)カブシキガイシャスズキグミ　正式名称を全角カタカナで入力してください。</t>
    <phoneticPr fontId="5"/>
  </si>
  <si>
    <t>例)株式会社鈴木組　正式名称で入力してください。</t>
    <phoneticPr fontId="5"/>
  </si>
  <si>
    <t>製造</t>
    <rPh sb="0" eb="2">
      <t>セイゾウ</t>
    </rPh>
    <phoneticPr fontId="5"/>
  </si>
  <si>
    <t>販売</t>
    <rPh sb="0" eb="2">
      <t>ハンバイ</t>
    </rPh>
    <phoneticPr fontId="5"/>
  </si>
  <si>
    <t>種目名称</t>
    <rPh sb="0" eb="2">
      <t>シュモク</t>
    </rPh>
    <rPh sb="2" eb="4">
      <t>メイショウ</t>
    </rPh>
    <phoneticPr fontId="5"/>
  </si>
  <si>
    <t>分類</t>
    <rPh sb="0" eb="2">
      <t>ブンルイ</t>
    </rPh>
    <phoneticPr fontId="5"/>
  </si>
  <si>
    <t>取扱い品目・営業内容等</t>
  </si>
  <si>
    <t>制服、作業服、寝具、消防用法被</t>
  </si>
  <si>
    <t>タイヤ、かばん、合成皮革等、ＦＲＰ製灯塔、靴・ゴム長靴</t>
  </si>
  <si>
    <t>木製家具、鋼製家具、建具、事務机、椅子、室内装飾類（カーテン・暗幕・緞帳等）</t>
  </si>
  <si>
    <t>ガラス、陶磁器等</t>
    <phoneticPr fontId="5"/>
  </si>
  <si>
    <t>物品</t>
    <rPh sb="0" eb="2">
      <t>ブッピン</t>
    </rPh>
    <phoneticPr fontId="5"/>
  </si>
  <si>
    <t>役務等</t>
    <rPh sb="0" eb="3">
      <t>エキムトウ</t>
    </rPh>
    <phoneticPr fontId="5"/>
  </si>
  <si>
    <t>写真撮影、製図、製本</t>
  </si>
  <si>
    <t>調査、研究、検査</t>
  </si>
  <si>
    <t>統計、集計、データ入力、会議録作成、媒体変換</t>
  </si>
  <si>
    <t>翻訳、通訳、速記、筆耕</t>
  </si>
  <si>
    <t>立竹木</t>
    <rPh sb="0" eb="1">
      <t>タ</t>
    </rPh>
    <rPh sb="1" eb="2">
      <t>タケ</t>
    </rPh>
    <rPh sb="2" eb="3">
      <t>キ</t>
    </rPh>
    <phoneticPr fontId="2"/>
  </si>
  <si>
    <t xml:space="preserve">例)カブシキガイシャスズキグミ　トウホクエイギョウショ
正式名称を全角カタカナで入力してください。支店・営業所名は、１文字空けて入力してください。
</t>
    <phoneticPr fontId="5"/>
  </si>
  <si>
    <t xml:space="preserve">例)株式会社鈴木組　東北営業所
正式名称で入力してください。支店・営業所名は、１文字空けて入力してください。
</t>
    <rPh sb="10" eb="12">
      <t>トウホク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</si>
  <si>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例)10</t>
    <phoneticPr fontId="5"/>
  </si>
  <si>
    <t>コンピュータ、パソコン、汎用ソフトウェア</t>
    <phoneticPr fontId="5"/>
  </si>
  <si>
    <t>計量機器、測定機器、試験分析機器、理化学機器、気象観測機器、光学機器</t>
    <phoneticPr fontId="5"/>
  </si>
  <si>
    <t>家電機器、照明器具、通信機器、音響機器、配電盤、交通管制機器、レーダー、交換機、伝送装置、通信ケーブル、蓄電池、発電器、遠方監視装置、レーダー雨量装置</t>
    <phoneticPr fontId="5"/>
  </si>
  <si>
    <t>ＭＲＩ、ベット</t>
    <phoneticPr fontId="5"/>
  </si>
  <si>
    <t>細断機、複写機、穿孔機、紙折機</t>
    <phoneticPr fontId="5"/>
  </si>
  <si>
    <t>厨房器具、福祉等機器(看護・介護器具用品等)、消防等機器(消防用品、防災備蓄品、消防用ホース、消火器)、林業用物品</t>
    <phoneticPr fontId="5"/>
  </si>
  <si>
    <t>医薬品、医療用消耗品、検査試薬、医療用ガス、プール用薬品、消毒剤</t>
    <phoneticPr fontId="5"/>
  </si>
  <si>
    <t>事務用品、文具</t>
    <phoneticPr fontId="5"/>
  </si>
  <si>
    <t>銃器関係類、火薬、火工品、硬鉛、その他装備用品</t>
    <phoneticPr fontId="5"/>
  </si>
  <si>
    <t>防衛用武器等、防衛用施設機器等、防衛用通信電子機器等、防衛用航空機用機器等、防衛用船舶用機器等、防衛用一般機器等、防衛用衛生器材等、防衛用その他機器等</t>
    <phoneticPr fontId="5"/>
  </si>
  <si>
    <t>学校等教材教具（教材教具・実験器具・保育用教材）、楽器、運動用具、公園・学校等遊具</t>
    <phoneticPr fontId="5"/>
  </si>
  <si>
    <t>制服、作業服、寝具、消防用法被</t>
    <phoneticPr fontId="5"/>
  </si>
  <si>
    <t>アルミ、ブリキ、洋食器、鉄塔、鋼管、ボルト、ナット、ワイヤーロープ、ブイ（標体）</t>
    <phoneticPr fontId="5"/>
  </si>
  <si>
    <t>電算機用連続帳票類</t>
    <phoneticPr fontId="5"/>
  </si>
  <si>
    <t>一般印刷（ポスター・パンフ・カタログ類）、一般印刷（頁物・書籍等出版印刷）、事務用印刷（封筒・各種様式）、地図印刷、航空写真、大判コピー、ラベル・シール等</t>
    <phoneticPr fontId="5"/>
  </si>
  <si>
    <t>書籍、新聞、出版</t>
    <phoneticPr fontId="5"/>
  </si>
  <si>
    <t>ＣＤ－ＲＯＭ</t>
    <phoneticPr fontId="5"/>
  </si>
  <si>
    <t>製紙、紙製品、紙袋、段ボール</t>
    <phoneticPr fontId="5"/>
  </si>
  <si>
    <t>軽・小型・普通自動車、小型貨物、バス、特殊車両、福祉車両、自動二輪、自転車等、清掃車、散水車、除雪車、ブルトーザー、フォークリフト、トラクター</t>
    <phoneticPr fontId="5"/>
  </si>
  <si>
    <t>航空機、ヘリコプター</t>
    <phoneticPr fontId="5"/>
  </si>
  <si>
    <t>船舶</t>
    <phoneticPr fontId="5"/>
  </si>
  <si>
    <t>ガソリン、Ａ重油、軽油、灯油、ＬＰガス</t>
    <phoneticPr fontId="5"/>
  </si>
  <si>
    <t>木製家具、鋼製家具、建具、事務机、椅子、室内装飾類（カーテン・暗幕・緞帳等）</t>
    <phoneticPr fontId="5"/>
  </si>
  <si>
    <t>印刷機、印刷事業用機械器具、下水道機器、上水道機器（水道メーター、上水道機器、上水道用計装機器、漏水防止装置、水質検査機器）</t>
    <phoneticPr fontId="5"/>
  </si>
  <si>
    <t>コンクリート二次製品、ヒューム管、骨材・石材、道路材、建材・木材、給排水資材、電設資材、鋼材、鉄加工品、鋳鉄・鉄蓋、塩ビ・ゴム・プラスチック製品、塗料・接着剤、融雪剤、側溝蓋、砂、砂利類、舗装合材、常温合材</t>
    <phoneticPr fontId="5"/>
  </si>
  <si>
    <t>※資格種類対象外</t>
    <phoneticPr fontId="5"/>
  </si>
  <si>
    <t>タイヤ、かばん、合成皮革等、ＦＲＰ製灯塔、靴・ゴム長靴</t>
    <phoneticPr fontId="5"/>
  </si>
  <si>
    <t>事務機器(複写機、印刷機)、パソコン、通信機器、催事関係用品、自動車、プレハブ・仮設建物、家具、電話機・交換機</t>
    <phoneticPr fontId="5"/>
  </si>
  <si>
    <t>会議施設借り上げ、設営</t>
    <phoneticPr fontId="5"/>
  </si>
  <si>
    <t>プログラム作成、システム開発</t>
    <phoneticPr fontId="5"/>
  </si>
  <si>
    <t>広告、映画、ビデオ、広報、イベント企画</t>
    <phoneticPr fontId="5"/>
  </si>
  <si>
    <t>機械・設備保守点検(自動ドア・冷暖房設備・消防防災設備・空調設備・通信施設)、清掃、警備、廃棄物処理、廃棄物収集運搬、害虫駆除、コンピュータ機器保守、電話交換</t>
    <phoneticPr fontId="5"/>
  </si>
  <si>
    <t>タクシー、ハイヤー、荷造り、運送、倉庫</t>
    <phoneticPr fontId="5"/>
  </si>
  <si>
    <t>車両、航空機、ヘリコプター等の整備</t>
    <phoneticPr fontId="5"/>
  </si>
  <si>
    <t>船舶の整備</t>
    <phoneticPr fontId="5"/>
  </si>
  <si>
    <t>ＣＤ－ＲＯＭ製作</t>
    <phoneticPr fontId="5"/>
  </si>
  <si>
    <t>防衛用武器等、防衛用施設機器等、防衛用通信電子機器等、防衛用航空機用機器等、防衛用船舶用機器等、防衛用一般機器等、防衛用衛生器材等、防衛用その他機器等の整備</t>
    <phoneticPr fontId="5"/>
  </si>
  <si>
    <t>旅行代理店、給食調理、人材派遣、医事業務、検体検査、フィルムバッチ測定等の各種業務委託</t>
    <phoneticPr fontId="5"/>
  </si>
  <si>
    <t>鉄屑回収、古紙回収等</t>
    <phoneticPr fontId="5"/>
  </si>
  <si>
    <t>許可等番号</t>
    <phoneticPr fontId="5"/>
  </si>
  <si>
    <t>許可等の名称</t>
    <phoneticPr fontId="5"/>
  </si>
  <si>
    <t>角田市 一般競争（指名競争）参加資格審査申請書【物品・役務等】</t>
    <rPh sb="0" eb="2">
      <t>カクダ</t>
    </rPh>
    <rPh sb="2" eb="3">
      <t>シ</t>
    </rPh>
    <rPh sb="4" eb="6">
      <t>イッパン</t>
    </rPh>
    <rPh sb="6" eb="8">
      <t>キョウソウ</t>
    </rPh>
    <rPh sb="9" eb="11">
      <t>シメイ</t>
    </rPh>
    <rPh sb="11" eb="13">
      <t>キョウソウ</t>
    </rPh>
    <rPh sb="24" eb="26">
      <t>ブッピン</t>
    </rPh>
    <rPh sb="27" eb="29">
      <t>エキム</t>
    </rPh>
    <rPh sb="29" eb="30">
      <t>トウ</t>
    </rPh>
    <phoneticPr fontId="5"/>
  </si>
  <si>
    <t>G.許可・認可・登録等の状況</t>
    <rPh sb="2" eb="4">
      <t>キョカ</t>
    </rPh>
    <rPh sb="5" eb="7">
      <t>ニンカ</t>
    </rPh>
    <rPh sb="8" eb="10">
      <t>トウロク</t>
    </rPh>
    <rPh sb="10" eb="11">
      <t>ナド</t>
    </rPh>
    <rPh sb="12" eb="14">
      <t>ジョウキョウ</t>
    </rPh>
    <phoneticPr fontId="5"/>
  </si>
  <si>
    <t>取扱い品目・営業内容等</t>
    <phoneticPr fontId="5"/>
  </si>
  <si>
    <t>その他の取扱い品目・営業内容等</t>
    <rPh sb="2" eb="3">
      <t>タ</t>
    </rPh>
    <phoneticPr fontId="5"/>
  </si>
  <si>
    <t>001消耗品</t>
    <phoneticPr fontId="5"/>
  </si>
  <si>
    <t>002備品</t>
    <phoneticPr fontId="5"/>
  </si>
  <si>
    <t>003原材料</t>
    <phoneticPr fontId="5"/>
  </si>
  <si>
    <t>004印刷製本</t>
    <phoneticPr fontId="5"/>
  </si>
  <si>
    <t>005その他</t>
    <phoneticPr fontId="5"/>
  </si>
  <si>
    <t>001役務の提供等</t>
    <phoneticPr fontId="5"/>
  </si>
  <si>
    <t>002物品の買受</t>
    <phoneticPr fontId="5"/>
  </si>
  <si>
    <t>01衣服・その他繊維製品類</t>
  </si>
  <si>
    <t>02ゴム・皮革・プラスチック製品</t>
  </si>
  <si>
    <t>03窯業・土石製品類</t>
  </si>
  <si>
    <t>04非鉄金属・金属製品類</t>
  </si>
  <si>
    <t>05フォーム印刷</t>
  </si>
  <si>
    <t>06その他印刷類</t>
  </si>
  <si>
    <t>07図書類</t>
  </si>
  <si>
    <t>08電子出版物類</t>
  </si>
  <si>
    <t>09紙・紙加工品類</t>
  </si>
  <si>
    <t>10車両類</t>
  </si>
  <si>
    <t>11その他輸送・搬送機械器具類</t>
  </si>
  <si>
    <t>12船舶類</t>
  </si>
  <si>
    <t>13燃料類</t>
  </si>
  <si>
    <t>14家具・什器類</t>
  </si>
  <si>
    <t>15一般・産業用機器類</t>
  </si>
  <si>
    <t>16電気・通信用機器類</t>
  </si>
  <si>
    <t>17電子計算機類</t>
  </si>
  <si>
    <t>18精密機器類</t>
  </si>
  <si>
    <t>19医療用機器類</t>
  </si>
  <si>
    <t>20事務用機器類</t>
  </si>
  <si>
    <t>21その他機器類</t>
  </si>
  <si>
    <t>22医薬品・医療用品類</t>
  </si>
  <si>
    <t>23事務用品類</t>
  </si>
  <si>
    <t>24土木・建設・建築材料</t>
  </si>
  <si>
    <t>25造幣・印刷事務用原材料類</t>
  </si>
  <si>
    <t>26造幣事業用金属工芸品類</t>
  </si>
  <si>
    <t>27警察用装備品類</t>
  </si>
  <si>
    <t xml:space="preserve">28防衛用装備品類 </t>
  </si>
  <si>
    <t>29その他</t>
  </si>
  <si>
    <t>28防衛用装備品類</t>
  </si>
  <si>
    <t>07 図書類</t>
  </si>
  <si>
    <t>01印刷製本製品類(上記に記載のない印刷物)</t>
  </si>
  <si>
    <t>01その他物品類(上記に記載のないその他物品)</t>
  </si>
  <si>
    <t>01広告・宣伝</t>
  </si>
  <si>
    <t>02写真・製図</t>
  </si>
  <si>
    <t>03調査・研究</t>
  </si>
  <si>
    <t>04情報処理</t>
  </si>
  <si>
    <t>05翻訳・通訳・速記</t>
  </si>
  <si>
    <t>06ソフトウェア開発</t>
  </si>
  <si>
    <t>07会場等の借り上げ</t>
  </si>
  <si>
    <t>08賃貸借</t>
  </si>
  <si>
    <t>09建物管理等各種保守管理</t>
  </si>
  <si>
    <t>10運送</t>
  </si>
  <si>
    <t>11車両整備</t>
  </si>
  <si>
    <t>12船舶整備</t>
  </si>
  <si>
    <t>13電子出版</t>
  </si>
  <si>
    <t>14防衛用装備品類の整備</t>
  </si>
  <si>
    <t>15その他</t>
  </si>
  <si>
    <t>01立木竹</t>
  </si>
  <si>
    <t>02その他</t>
  </si>
  <si>
    <t>04_角田市</t>
  </si>
  <si>
    <t>資格を希望する場合、希望欄にリストから「○」を選択してください。複数選択可。
「取扱い品目・営業内容等」欄以外の取扱いがある場合、「その他の取扱い品目・営業内容等」欄に入力してください。</t>
    <rPh sb="0" eb="2">
      <t>シカク</t>
    </rPh>
    <rPh sb="3" eb="5">
      <t>キボウ</t>
    </rPh>
    <rPh sb="7" eb="9">
      <t>バアイ</t>
    </rPh>
    <rPh sb="10" eb="12">
      <t>キボウ</t>
    </rPh>
    <rPh sb="12" eb="13">
      <t>ラン</t>
    </rPh>
    <rPh sb="23" eb="25">
      <t>センタク</t>
    </rPh>
    <rPh sb="32" eb="36">
      <t>フクスウセンタク</t>
    </rPh>
    <rPh sb="36" eb="37">
      <t>カ</t>
    </rPh>
    <rPh sb="52" eb="53">
      <t>ラン</t>
    </rPh>
    <rPh sb="53" eb="55">
      <t>イガイ</t>
    </rPh>
    <rPh sb="56" eb="57">
      <t>ト</t>
    </rPh>
    <rPh sb="57" eb="58">
      <t>アツカ</t>
    </rPh>
    <rPh sb="62" eb="64">
      <t>バアイ</t>
    </rPh>
    <rPh sb="82" eb="83">
      <t>ラン</t>
    </rPh>
    <rPh sb="84" eb="86">
      <t>ニュウリョク</t>
    </rPh>
    <phoneticPr fontId="6"/>
  </si>
  <si>
    <t>例)1000001　「-（ハイフン）」を使わず7桁の数字で入力してください。</t>
  </si>
  <si>
    <t>総職員数</t>
    <rPh sb="0" eb="1">
      <t>ソウ</t>
    </rPh>
    <rPh sb="1" eb="3">
      <t>ショクイン</t>
    </rPh>
    <rPh sb="3" eb="4">
      <t>スウ</t>
    </rPh>
    <phoneticPr fontId="6"/>
  </si>
  <si>
    <t>人</t>
    <rPh sb="0" eb="1">
      <t>ヒト</t>
    </rPh>
    <phoneticPr fontId="5"/>
  </si>
  <si>
    <t>@を含む半角文字で入力してください。</t>
    <phoneticPr fontId="5"/>
  </si>
  <si>
    <t>その他の取扱い品目・営業内容等</t>
    <rPh sb="2" eb="3">
      <t>タ</t>
    </rPh>
    <rPh sb="4" eb="6">
      <t>トリアツカ</t>
    </rPh>
    <rPh sb="7" eb="9">
      <t>ヒンモク</t>
    </rPh>
    <rPh sb="10" eb="12">
      <t>エイギョウ</t>
    </rPh>
    <rPh sb="12" eb="14">
      <t>ナイヨウ</t>
    </rPh>
    <rPh sb="14" eb="15">
      <t>トウ</t>
    </rPh>
    <phoneticPr fontId="5"/>
  </si>
  <si>
    <t>「-（ハイフン）」を使わず7桁の数字で入力してください。</t>
    <phoneticPr fontId="5"/>
  </si>
  <si>
    <t>都道府県から入力してください。</t>
    <rPh sb="0" eb="4">
      <t>トドウフケン</t>
    </rPh>
    <phoneticPr fontId="5"/>
  </si>
  <si>
    <t>半角の数字とハイフンで入力してください。</t>
    <phoneticPr fontId="5"/>
  </si>
  <si>
    <t>@を含む半角文字で入力してください。</t>
    <phoneticPr fontId="5"/>
  </si>
  <si>
    <t>令和7・8年度において、角田市で行われる物品・役務等に係る入札に参加する資格の審査を申請します。</t>
    <rPh sb="16" eb="17">
      <t>オコナ</t>
    </rPh>
    <rPh sb="20" eb="22">
      <t>ブッピン</t>
    </rPh>
    <rPh sb="23" eb="25">
      <t>エキム</t>
    </rPh>
    <rPh sb="25" eb="26">
      <t>トウ</t>
    </rPh>
    <rPh sb="27" eb="28">
      <t>カカ</t>
    </rPh>
    <rPh sb="29" eb="31">
      <t>ニュウサツ</t>
    </rPh>
    <phoneticPr fontId="5"/>
  </si>
  <si>
    <t>例)2024/4/1、R6/4/1</t>
    <phoneticPr fontId="5"/>
  </si>
  <si>
    <t>例)2024/4/1</t>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</si>
  <si>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</si>
  <si>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Ver.7.0.1</t>
    <phoneticPr fontId="5"/>
  </si>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</sst>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 numFmtId="185" formatCode="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b/>
      <sz val="1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48">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39">
    <xf numFmtId="0" fontId="0" fillId="0" borderId="0" xfId="0">
      <alignment vertical="center"/>
    </xf>
    <xf numFmtId="49" fontId="19" fillId="2" borderId="0" xfId="0" applyNumberFormat="1" applyFont="1" applyFill="1" applyAlignment="1" applyProtection="1">
      <alignment horizontal="left" vertical="center"/>
      <protection locked="0"/>
    </xf>
    <xf numFmtId="49" fontId="19" fillId="2" borderId="34" xfId="2" applyNumberFormat="1" applyFont="1" applyFill="1" applyBorder="1" applyAlignment="1" applyProtection="1">
      <alignment horizontal="center" vertical="center"/>
      <protection locked="0"/>
    </xf>
    <xf numFmtId="0" fontId="19" fillId="2" borderId="7" xfId="2" applyFont="1" applyFill="1" applyBorder="1" applyAlignment="1" applyProtection="1">
      <alignment horizontal="center" vertical="center"/>
      <protection locked="0"/>
    </xf>
    <xf numFmtId="0" fontId="19" fillId="2" borderId="35" xfId="2" applyFont="1" applyFill="1" applyBorder="1" applyAlignment="1" applyProtection="1">
      <alignment horizontal="center" vertical="center"/>
      <protection locked="0"/>
    </xf>
    <xf numFmtId="49" fontId="19" fillId="2" borderId="34" xfId="2" applyNumberFormat="1" applyFont="1" applyFill="1" applyBorder="1" applyAlignment="1" applyProtection="1">
      <alignment horizontal="left" vertical="center" wrapText="1"/>
      <protection locked="0"/>
    </xf>
    <xf numFmtId="0" fontId="19" fillId="2" borderId="7" xfId="2" applyFont="1" applyFill="1" applyBorder="1" applyAlignment="1" applyProtection="1">
      <alignment horizontal="left" vertical="center" wrapText="1"/>
      <protection locked="0"/>
    </xf>
    <xf numFmtId="0" fontId="19" fillId="2" borderId="8" xfId="2" applyFont="1" applyFill="1" applyBorder="1" applyAlignment="1" applyProtection="1">
      <alignment horizontal="left" vertical="center" wrapText="1"/>
      <protection locked="0"/>
    </xf>
    <xf numFmtId="49" fontId="19" fillId="2" borderId="25" xfId="2" applyNumberFormat="1" applyFont="1" applyFill="1" applyBorder="1" applyAlignment="1" applyProtection="1">
      <alignment horizontal="center" vertical="center"/>
      <protection locked="0"/>
    </xf>
    <xf numFmtId="0" fontId="19" fillId="2" borderId="5" xfId="2" applyFont="1" applyFill="1" applyBorder="1" applyAlignment="1" applyProtection="1">
      <alignment horizontal="center" vertical="center"/>
      <protection locked="0"/>
    </xf>
    <xf numFmtId="0" fontId="19" fillId="2" borderId="26" xfId="2" applyFont="1" applyFill="1" applyBorder="1" applyAlignment="1" applyProtection="1">
      <alignment horizontal="center" vertical="center"/>
      <protection locked="0"/>
    </xf>
    <xf numFmtId="49" fontId="19" fillId="2" borderId="30" xfId="2" applyNumberFormat="1" applyFont="1" applyFill="1" applyBorder="1" applyAlignment="1" applyProtection="1">
      <alignment horizontal="center" vertical="center"/>
      <protection locked="0"/>
    </xf>
    <xf numFmtId="0" fontId="19" fillId="2" borderId="3" xfId="2" applyFont="1" applyFill="1" applyBorder="1" applyAlignment="1" applyProtection="1">
      <alignment horizontal="center" vertical="center"/>
      <protection locked="0"/>
    </xf>
    <xf numFmtId="0" fontId="19" fillId="2" borderId="31" xfId="2" applyFont="1" applyFill="1" applyBorder="1" applyAlignment="1" applyProtection="1">
      <alignment horizontal="center" vertical="center"/>
      <protection locked="0"/>
    </xf>
    <xf numFmtId="49" fontId="19" fillId="2" borderId="25" xfId="2" applyNumberFormat="1" applyFont="1" applyFill="1" applyBorder="1" applyAlignment="1" applyProtection="1">
      <alignment horizontal="left" vertical="center" wrapText="1"/>
      <protection locked="0"/>
    </xf>
    <xf numFmtId="0" fontId="19" fillId="2" borderId="5" xfId="2" applyFont="1" applyFill="1" applyBorder="1" applyAlignment="1" applyProtection="1">
      <alignment horizontal="left" vertical="center" wrapText="1"/>
      <protection locked="0"/>
    </xf>
    <xf numFmtId="0" fontId="19" fillId="2" borderId="6" xfId="2" applyFont="1" applyFill="1" applyBorder="1" applyAlignment="1" applyProtection="1">
      <alignment horizontal="left" vertical="center" wrapText="1"/>
      <protection locked="0"/>
    </xf>
    <xf numFmtId="49" fontId="19" fillId="2" borderId="30" xfId="2" applyNumberFormat="1" applyFont="1" applyFill="1" applyBorder="1" applyAlignment="1" applyProtection="1">
      <alignment horizontal="left" vertical="center" wrapText="1"/>
      <protection locked="0"/>
    </xf>
    <xf numFmtId="0" fontId="19" fillId="2" borderId="3" xfId="2" applyFont="1" applyFill="1" applyBorder="1" applyAlignment="1" applyProtection="1">
      <alignment horizontal="left" vertical="center" wrapText="1"/>
      <protection locked="0"/>
    </xf>
    <xf numFmtId="0" fontId="19" fillId="2" borderId="4" xfId="2" applyFont="1" applyFill="1" applyBorder="1" applyAlignment="1" applyProtection="1">
      <alignment horizontal="left" vertical="center" wrapText="1"/>
      <protection locked="0"/>
    </xf>
    <xf numFmtId="49" fontId="19" fillId="2" borderId="42" xfId="2" applyNumberFormat="1" applyFont="1" applyFill="1" applyBorder="1" applyAlignment="1" applyProtection="1">
      <alignment horizontal="center" vertical="center"/>
      <protection locked="0"/>
    </xf>
    <xf numFmtId="0" fontId="19" fillId="2" borderId="1" xfId="2" applyFont="1" applyFill="1" applyBorder="1" applyAlignment="1" applyProtection="1">
      <alignment horizontal="center" vertical="center"/>
      <protection locked="0"/>
    </xf>
    <xf numFmtId="0" fontId="19" fillId="2" borderId="41" xfId="2" applyFont="1" applyFill="1" applyBorder="1" applyAlignment="1" applyProtection="1">
      <alignment horizontal="center" vertical="center"/>
      <protection locked="0"/>
    </xf>
    <xf numFmtId="49" fontId="19" fillId="2" borderId="42" xfId="2" applyNumberFormat="1" applyFont="1" applyFill="1" applyBorder="1" applyAlignment="1" applyProtection="1">
      <alignment horizontal="left" vertical="center" wrapText="1"/>
      <protection locked="0"/>
    </xf>
    <xf numFmtId="0" fontId="19" fillId="2" borderId="1" xfId="2" applyFont="1" applyFill="1" applyBorder="1" applyAlignment="1" applyProtection="1">
      <alignment horizontal="left" vertical="center" wrapText="1"/>
      <protection locked="0"/>
    </xf>
    <xf numFmtId="0" fontId="19" fillId="2" borderId="2" xfId="2" applyFont="1" applyFill="1" applyBorder="1" applyAlignment="1" applyProtection="1">
      <alignment horizontal="left" vertical="center" wrapText="1"/>
      <protection locked="0"/>
    </xf>
    <xf numFmtId="49" fontId="19" fillId="2" borderId="30" xfId="2" applyNumberFormat="1" applyFont="1" applyFill="1" applyBorder="1" applyAlignment="1" applyProtection="1">
      <alignment horizontal="left" vertical="center"/>
      <protection locked="0"/>
    </xf>
    <xf numFmtId="183" fontId="19" fillId="2" borderId="3" xfId="2" applyNumberFormat="1" applyFont="1" applyFill="1" applyBorder="1" applyAlignment="1" applyProtection="1">
      <alignment horizontal="left" vertical="center"/>
      <protection locked="0"/>
    </xf>
    <xf numFmtId="183" fontId="19" fillId="2" borderId="4" xfId="2" applyNumberFormat="1" applyFont="1" applyFill="1" applyBorder="1" applyAlignment="1" applyProtection="1">
      <alignment horizontal="left" vertical="center"/>
      <protection locked="0"/>
    </xf>
    <xf numFmtId="49" fontId="19" fillId="2" borderId="25" xfId="2" applyNumberFormat="1" applyFont="1" applyFill="1" applyBorder="1" applyAlignment="1" applyProtection="1">
      <alignment horizontal="left" vertical="center"/>
      <protection locked="0"/>
    </xf>
    <xf numFmtId="183" fontId="19" fillId="2" borderId="5" xfId="2" applyNumberFormat="1" applyFont="1" applyFill="1" applyBorder="1" applyAlignment="1" applyProtection="1">
      <alignment horizontal="left" vertical="center"/>
      <protection locked="0"/>
    </xf>
    <xf numFmtId="183" fontId="19" fillId="2" borderId="6" xfId="2" applyNumberFormat="1" applyFont="1" applyFill="1" applyBorder="1" applyAlignment="1" applyProtection="1">
      <alignment horizontal="left" vertical="center"/>
      <protection locked="0"/>
    </xf>
    <xf numFmtId="49" fontId="19" fillId="2" borderId="34" xfId="2" applyNumberFormat="1" applyFont="1" applyFill="1" applyBorder="1" applyAlignment="1" applyProtection="1">
      <alignment horizontal="left" vertical="center"/>
      <protection locked="0"/>
    </xf>
    <xf numFmtId="183" fontId="19" fillId="2" borderId="7" xfId="2" applyNumberFormat="1" applyFont="1" applyFill="1" applyBorder="1" applyAlignment="1" applyProtection="1">
      <alignment horizontal="left" vertical="center"/>
      <protection locked="0"/>
    </xf>
    <xf numFmtId="183" fontId="19" fillId="2" borderId="8" xfId="2" applyNumberFormat="1" applyFont="1" applyFill="1" applyBorder="1" applyAlignment="1" applyProtection="1">
      <alignment horizontal="left" vertical="center"/>
      <protection locked="0"/>
    </xf>
    <xf numFmtId="49" fontId="19" fillId="2" borderId="19" xfId="2" applyNumberFormat="1" applyFont="1" applyFill="1" applyBorder="1" applyAlignment="1" applyProtection="1">
      <alignment horizontal="left" vertical="center"/>
      <protection locked="0"/>
    </xf>
    <xf numFmtId="0" fontId="19" fillId="2" borderId="3" xfId="2" applyFont="1" applyFill="1" applyBorder="1" applyAlignment="1" applyProtection="1">
      <alignment horizontal="left" vertical="center"/>
      <protection locked="0"/>
    </xf>
    <xf numFmtId="0" fontId="19" fillId="2" borderId="31" xfId="2" applyFont="1" applyFill="1" applyBorder="1" applyAlignment="1" applyProtection="1">
      <alignment horizontal="left" vertical="center"/>
      <protection locked="0"/>
    </xf>
    <xf numFmtId="49" fontId="19" fillId="2" borderId="9" xfId="2" applyNumberFormat="1" applyFont="1" applyFill="1" applyBorder="1" applyAlignment="1" applyProtection="1">
      <alignment horizontal="left" vertical="center"/>
      <protection locked="0"/>
    </xf>
    <xf numFmtId="0" fontId="19" fillId="2" borderId="5" xfId="2" applyFont="1" applyFill="1" applyBorder="1" applyAlignment="1" applyProtection="1">
      <alignment horizontal="left" vertical="center"/>
      <protection locked="0"/>
    </xf>
    <xf numFmtId="0" fontId="19" fillId="2" borderId="26" xfId="2" applyFont="1" applyFill="1" applyBorder="1" applyAlignment="1" applyProtection="1">
      <alignment horizontal="left" vertical="center"/>
      <protection locked="0"/>
    </xf>
    <xf numFmtId="49" fontId="19" fillId="2" borderId="23" xfId="2" applyNumberFormat="1" applyFont="1" applyFill="1" applyBorder="1" applyAlignment="1" applyProtection="1">
      <alignment horizontal="left" vertical="center"/>
      <protection locked="0"/>
    </xf>
    <xf numFmtId="0" fontId="19" fillId="2" borderId="7" xfId="2" applyFont="1" applyFill="1" applyBorder="1" applyAlignment="1" applyProtection="1">
      <alignment horizontal="left" vertical="center"/>
      <protection locked="0"/>
    </xf>
    <xf numFmtId="0" fontId="19" fillId="2" borderId="35" xfId="2" applyFont="1" applyFill="1" applyBorder="1" applyAlignment="1" applyProtection="1">
      <alignment horizontal="left" vertical="center"/>
      <protection locked="0"/>
    </xf>
    <xf numFmtId="14" fontId="19" fillId="2" borderId="30" xfId="2" applyNumberFormat="1" applyFont="1" applyFill="1" applyBorder="1" applyAlignment="1" applyProtection="1">
      <alignment horizontal="left" vertical="center"/>
      <protection locked="0"/>
    </xf>
    <xf numFmtId="14" fontId="19" fillId="2" borderId="3" xfId="2" applyNumberFormat="1" applyFont="1" applyFill="1" applyBorder="1" applyAlignment="1" applyProtection="1">
      <alignment horizontal="left" vertical="center"/>
      <protection locked="0"/>
    </xf>
    <xf numFmtId="14" fontId="19" fillId="2" borderId="31" xfId="2" applyNumberFormat="1" applyFont="1" applyFill="1" applyBorder="1" applyAlignment="1" applyProtection="1">
      <alignment horizontal="left" vertical="center"/>
      <protection locked="0"/>
    </xf>
    <xf numFmtId="14" fontId="19" fillId="2" borderId="25" xfId="2" applyNumberFormat="1" applyFont="1" applyFill="1" applyBorder="1" applyAlignment="1" applyProtection="1">
      <alignment horizontal="left" vertical="center"/>
      <protection locked="0"/>
    </xf>
    <xf numFmtId="14" fontId="19" fillId="2" borderId="5" xfId="2" applyNumberFormat="1" applyFont="1" applyFill="1" applyBorder="1" applyAlignment="1" applyProtection="1">
      <alignment horizontal="left" vertical="center"/>
      <protection locked="0"/>
    </xf>
    <xf numFmtId="14" fontId="19" fillId="2" borderId="26" xfId="2" applyNumberFormat="1" applyFont="1" applyFill="1" applyBorder="1" applyAlignment="1" applyProtection="1">
      <alignment horizontal="left" vertical="center"/>
      <protection locked="0"/>
    </xf>
    <xf numFmtId="14" fontId="19" fillId="2" borderId="34" xfId="2" applyNumberFormat="1" applyFont="1" applyFill="1" applyBorder="1" applyAlignment="1" applyProtection="1">
      <alignment horizontal="left" vertical="center"/>
      <protection locked="0"/>
    </xf>
    <xf numFmtId="14" fontId="19" fillId="2" borderId="7" xfId="2" applyNumberFormat="1" applyFont="1" applyFill="1" applyBorder="1" applyAlignment="1" applyProtection="1">
      <alignment horizontal="left" vertical="center"/>
      <protection locked="0"/>
    </xf>
    <xf numFmtId="14" fontId="19" fillId="2" borderId="35" xfId="2" applyNumberFormat="1" applyFont="1" applyFill="1" applyBorder="1" applyAlignment="1" applyProtection="1">
      <alignment horizontal="left" vertical="center"/>
      <protection locked="0"/>
    </xf>
    <xf numFmtId="38" fontId="19" fillId="2" borderId="0" xfId="0" applyNumberFormat="1" applyFont="1" applyFill="1" applyAlignment="1" applyProtection="1">
      <alignment horizontal="right" vertical="center"/>
      <protection locked="0"/>
    </xf>
    <xf numFmtId="38" fontId="19" fillId="2" borderId="0" xfId="1" applyNumberFormat="1" applyFont="1" applyFill="1" applyAlignment="1" applyProtection="1">
      <alignment horizontal="right" vertical="center"/>
      <protection locked="0"/>
    </xf>
    <xf numFmtId="182" fontId="19" fillId="2" borderId="0" xfId="1" applyNumberFormat="1" applyFont="1" applyFill="1" applyAlignment="1" applyProtection="1">
      <alignment horizontal="right" vertical="center"/>
      <protection locked="0"/>
    </xf>
    <xf numFmtId="49" fontId="19" fillId="2" borderId="0" xfId="0" applyNumberFormat="1" applyFont="1" applyFill="1" applyAlignment="1" applyProtection="1">
      <alignment horizontal="left" vertical="center"/>
      <protection locked="0"/>
    </xf>
    <xf numFmtId="0" fontId="19" fillId="2" borderId="0" xfId="0" applyFont="1" applyFill="1" applyAlignment="1" applyProtection="1">
      <alignment horizontal="left" vertical="center"/>
      <protection locked="0"/>
    </xf>
    <xf numFmtId="49" fontId="19" fillId="2" borderId="19" xfId="2" applyNumberFormat="1" applyFont="1" applyFill="1" applyBorder="1" applyAlignment="1" applyProtection="1">
      <alignment horizontal="center" vertical="center"/>
      <protection locked="0"/>
    </xf>
    <xf numFmtId="49" fontId="19" fillId="2" borderId="3" xfId="2" applyNumberFormat="1" applyFont="1" applyFill="1" applyBorder="1" applyAlignment="1" applyProtection="1">
      <alignment horizontal="center" vertical="center"/>
      <protection locked="0"/>
    </xf>
    <xf numFmtId="49" fontId="19" fillId="2" borderId="4" xfId="2" applyNumberFormat="1" applyFont="1" applyFill="1" applyBorder="1" applyAlignment="1" applyProtection="1">
      <alignment horizontal="center" vertical="center"/>
      <protection locked="0"/>
    </xf>
    <xf numFmtId="182" fontId="19" fillId="2" borderId="0" xfId="0" applyNumberFormat="1" applyFont="1" applyFill="1" applyAlignment="1" applyProtection="1">
      <alignment horizontal="left" vertical="center"/>
      <protection locked="0"/>
    </xf>
    <xf numFmtId="184"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178" fontId="19" fillId="2" borderId="0" xfId="0" applyNumberFormat="1" applyFont="1" applyFill="1" applyAlignment="1" applyProtection="1">
      <alignment horizontal="left" vertical="center"/>
      <protection locked="0"/>
    </xf>
    <xf numFmtId="49" fontId="19" fillId="2" borderId="9" xfId="2" applyNumberFormat="1" applyFont="1" applyFill="1" applyBorder="1" applyAlignment="1" applyProtection="1">
      <alignment horizontal="center" vertical="center"/>
      <protection locked="0"/>
    </xf>
    <xf numFmtId="49" fontId="19" fillId="2" borderId="5" xfId="2" applyNumberFormat="1" applyFont="1" applyFill="1" applyBorder="1" applyAlignment="1" applyProtection="1">
      <alignment horizontal="center" vertical="center"/>
      <protection locked="0"/>
    </xf>
    <xf numFmtId="49" fontId="19" fillId="2" borderId="6" xfId="2" applyNumberFormat="1" applyFont="1" applyFill="1" applyBorder="1" applyAlignment="1" applyProtection="1">
      <alignment horizontal="center" vertical="center"/>
      <protection locked="0"/>
    </xf>
    <xf numFmtId="49" fontId="19" fillId="2" borderId="9" xfId="0" applyNumberFormat="1" applyFont="1" applyFill="1" applyBorder="1" applyAlignment="1" applyProtection="1">
      <alignment horizontal="left" vertical="center"/>
      <protection locked="0"/>
    </xf>
    <xf numFmtId="49" fontId="19" fillId="2" borderId="5"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23"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49" fontId="19" fillId="2" borderId="8" xfId="0" applyNumberFormat="1" applyFont="1" applyFill="1" applyBorder="1" applyAlignment="1" applyProtection="1">
      <alignment horizontal="left" vertical="center"/>
      <protection locked="0"/>
    </xf>
    <xf numFmtId="49" fontId="19" fillId="2" borderId="21" xfId="2" applyNumberFormat="1" applyFont="1" applyFill="1" applyBorder="1" applyAlignment="1" applyProtection="1">
      <alignment horizontal="center" vertical="center"/>
      <protection locked="0"/>
    </xf>
    <xf numFmtId="49" fontId="19" fillId="2" borderId="20" xfId="2" applyNumberFormat="1" applyFont="1" applyFill="1" applyBorder="1" applyAlignment="1" applyProtection="1">
      <alignment horizontal="center" vertical="center"/>
      <protection locked="0"/>
    </xf>
    <xf numFmtId="49" fontId="19" fillId="2" borderId="22" xfId="2" applyNumberFormat="1" applyFont="1" applyFill="1" applyBorder="1" applyAlignment="1" applyProtection="1">
      <alignment horizontal="center" vertical="center"/>
      <protection locked="0"/>
    </xf>
    <xf numFmtId="49" fontId="19" fillId="2" borderId="14" xfId="2" applyNumberFormat="1" applyFont="1" applyFill="1" applyBorder="1" applyAlignment="1" applyProtection="1">
      <alignment horizontal="center" vertical="center"/>
      <protection locked="0"/>
    </xf>
    <xf numFmtId="49" fontId="19" fillId="2" borderId="10" xfId="2" applyNumberFormat="1" applyFont="1" applyFill="1" applyBorder="1" applyAlignment="1" applyProtection="1">
      <alignment horizontal="center" vertical="center"/>
      <protection locked="0"/>
    </xf>
    <xf numFmtId="49" fontId="19" fillId="2" borderId="11" xfId="2" applyNumberFormat="1" applyFont="1" applyFill="1" applyBorder="1" applyAlignment="1" applyProtection="1">
      <alignment horizontal="center" vertical="center"/>
      <protection locked="0"/>
    </xf>
    <xf numFmtId="38" fontId="19" fillId="2" borderId="9" xfId="0" applyNumberFormat="1" applyFont="1" applyFill="1" applyBorder="1" applyAlignment="1" applyProtection="1">
      <alignment horizontal="right" vertical="center"/>
      <protection locked="0"/>
    </xf>
    <xf numFmtId="38" fontId="19" fillId="2" borderId="5" xfId="0" applyNumberFormat="1" applyFont="1" applyFill="1" applyBorder="1" applyAlignment="1" applyProtection="1">
      <alignment horizontal="right" vertical="center"/>
      <protection locked="0"/>
    </xf>
    <xf numFmtId="38" fontId="19" fillId="2" borderId="23" xfId="0" applyNumberFormat="1" applyFont="1" applyFill="1" applyBorder="1" applyAlignment="1" applyProtection="1">
      <alignment horizontal="right" vertical="center"/>
      <protection locked="0"/>
    </xf>
    <xf numFmtId="38" fontId="19" fillId="2" borderId="7" xfId="0" applyNumberFormat="1" applyFont="1" applyFill="1" applyBorder="1" applyAlignment="1" applyProtection="1">
      <alignment horizontal="right"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2" xfId="2" applyFont="1" applyBorder="1" applyProtection="1">
      <alignment vertical="center"/>
    </xf>
    <xf numFmtId="0" fontId="16" fillId="0" borderId="13" xfId="2" applyFont="1" applyBorder="1" applyProtection="1">
      <alignment vertical="center"/>
    </xf>
    <xf numFmtId="0" fontId="16" fillId="0" borderId="15" xfId="2" applyFont="1" applyBorder="1" applyProtection="1">
      <alignment vertical="center"/>
    </xf>
    <xf numFmtId="49" fontId="4" fillId="0" borderId="0" xfId="1" applyNumberFormat="1" applyFont="1" applyProtection="1">
      <alignment vertical="center"/>
    </xf>
    <xf numFmtId="0" fontId="16" fillId="0" borderId="16" xfId="2" applyFont="1" applyBorder="1" applyProtection="1">
      <alignment vertical="center"/>
    </xf>
    <xf numFmtId="0" fontId="16" fillId="0" borderId="0" xfId="2" applyFont="1" applyProtection="1">
      <alignment vertical="center"/>
    </xf>
    <xf numFmtId="0" fontId="16" fillId="0" borderId="18" xfId="2" applyFont="1" applyBorder="1" applyProtection="1">
      <alignment vertical="center"/>
    </xf>
    <xf numFmtId="0" fontId="16" fillId="0" borderId="14" xfId="2" applyFont="1" applyBorder="1" applyProtection="1">
      <alignment vertical="center"/>
    </xf>
    <xf numFmtId="0" fontId="16" fillId="0" borderId="10" xfId="2" applyFont="1" applyBorder="1" applyProtection="1">
      <alignment vertical="center"/>
    </xf>
    <xf numFmtId="0" fontId="16" fillId="0" borderId="11" xfId="2" applyFont="1" applyBorder="1" applyProtection="1">
      <alignment vertical="center"/>
    </xf>
    <xf numFmtId="183" fontId="4" fillId="0" borderId="0" xfId="1" applyNumberFormat="1" applyFont="1" applyProtection="1">
      <alignment vertical="center"/>
    </xf>
    <xf numFmtId="0" fontId="14" fillId="0" borderId="12" xfId="0" applyFont="1" applyBorder="1" applyAlignment="1" applyProtection="1">
      <alignment horizontal="left" vertical="center" indent="1"/>
    </xf>
    <xf numFmtId="0" fontId="14" fillId="0" borderId="13" xfId="0" applyFont="1" applyBorder="1" applyAlignment="1" applyProtection="1">
      <alignment horizontal="left" vertical="center" indent="1"/>
    </xf>
    <xf numFmtId="0" fontId="14" fillId="0" borderId="15" xfId="0" applyFont="1" applyBorder="1" applyAlignment="1" applyProtection="1">
      <alignment horizontal="left" vertical="center" indent="1"/>
    </xf>
    <xf numFmtId="0" fontId="14" fillId="0" borderId="16" xfId="0" applyFont="1" applyBorder="1" applyProtection="1">
      <alignment vertical="center"/>
    </xf>
    <xf numFmtId="0" fontId="14" fillId="0" borderId="0" xfId="0" applyFont="1" applyProtection="1">
      <alignment vertical="center"/>
    </xf>
    <xf numFmtId="0" fontId="4" fillId="0" borderId="13" xfId="0" applyFont="1" applyBorder="1" applyProtection="1">
      <alignment vertical="center"/>
    </xf>
    <xf numFmtId="0" fontId="4" fillId="0" borderId="15" xfId="0" applyFont="1" applyBorder="1" applyProtection="1">
      <alignment vertical="center"/>
    </xf>
    <xf numFmtId="180" fontId="4" fillId="0" borderId="16"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18"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6" xfId="0" applyFont="1" applyBorder="1" applyProtection="1">
      <alignment vertical="center"/>
    </xf>
    <xf numFmtId="177" fontId="15" fillId="0" borderId="0" xfId="0" applyNumberFormat="1" applyFont="1" applyAlignment="1" applyProtection="1">
      <alignment vertical="top"/>
    </xf>
    <xf numFmtId="0" fontId="13" fillId="0" borderId="18"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6" xfId="2" applyFont="1" applyBorder="1" applyProtection="1">
      <alignment vertical="center"/>
    </xf>
    <xf numFmtId="0" fontId="21" fillId="0" borderId="0" xfId="0" applyFont="1" applyAlignment="1" applyProtection="1">
      <alignment vertical="top"/>
    </xf>
    <xf numFmtId="0" fontId="17" fillId="0" borderId="18" xfId="0" applyFont="1" applyBorder="1" applyAlignment="1" applyProtection="1">
      <alignment vertical="top"/>
    </xf>
    <xf numFmtId="0" fontId="4" fillId="0" borderId="14" xfId="0" applyFont="1" applyBorder="1" applyProtection="1">
      <alignment vertical="center"/>
    </xf>
    <xf numFmtId="0" fontId="4" fillId="0" borderId="10" xfId="0" applyFont="1" applyBorder="1" applyProtection="1">
      <alignment vertical="center"/>
    </xf>
    <xf numFmtId="0" fontId="13" fillId="0" borderId="10" xfId="0" applyFont="1" applyBorder="1" applyAlignment="1" applyProtection="1">
      <alignment vertical="top"/>
    </xf>
    <xf numFmtId="49" fontId="13" fillId="0" borderId="10" xfId="0" applyNumberFormat="1" applyFont="1" applyBorder="1" applyAlignment="1" applyProtection="1">
      <alignment vertical="top"/>
    </xf>
    <xf numFmtId="0" fontId="4" fillId="0" borderId="11"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0" xfId="0" applyFont="1" applyBorder="1" applyAlignment="1" applyProtection="1">
      <alignment horizontal="right" vertical="top"/>
    </xf>
    <xf numFmtId="0" fontId="15" fillId="0" borderId="10" xfId="0" applyFont="1" applyBorder="1" applyAlignment="1" applyProtection="1">
      <alignment vertical="top"/>
    </xf>
    <xf numFmtId="49" fontId="15" fillId="0" borderId="10" xfId="0" applyNumberFormat="1" applyFont="1" applyBorder="1" applyAlignment="1" applyProtection="1">
      <alignment vertical="top"/>
    </xf>
    <xf numFmtId="182" fontId="15" fillId="0" borderId="10"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6" xfId="0" applyFont="1" applyBorder="1" applyProtection="1">
      <alignment vertical="center"/>
    </xf>
    <xf numFmtId="0" fontId="22" fillId="0" borderId="0" xfId="0" applyFont="1" applyProtection="1">
      <alignment vertical="center"/>
    </xf>
    <xf numFmtId="49" fontId="4" fillId="0" borderId="13" xfId="0" applyNumberFormat="1" applyFont="1" applyBorder="1" applyProtection="1">
      <alignment vertical="center"/>
    </xf>
    <xf numFmtId="178" fontId="4" fillId="0" borderId="13"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10"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18" xfId="2" applyFont="1" applyBorder="1" applyProtection="1">
      <alignment vertical="center"/>
    </xf>
    <xf numFmtId="49" fontId="17" fillId="0" borderId="0" xfId="0" applyNumberFormat="1" applyFont="1" applyAlignment="1" applyProtection="1">
      <alignment horizontal="right" vertical="top"/>
    </xf>
    <xf numFmtId="178" fontId="13" fillId="0" borderId="10"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4" xfId="2" applyFont="1" applyBorder="1" applyProtection="1">
      <alignment vertical="center"/>
    </xf>
    <xf numFmtId="0" fontId="4" fillId="0" borderId="10" xfId="2" applyFont="1" applyBorder="1" applyProtection="1">
      <alignment vertical="center"/>
    </xf>
    <xf numFmtId="0" fontId="14" fillId="0" borderId="16" xfId="0" applyFont="1" applyBorder="1" applyAlignment="1" applyProtection="1">
      <alignment horizontal="left" vertical="center" indent="1"/>
    </xf>
    <xf numFmtId="0" fontId="14" fillId="0" borderId="0" xfId="0" applyFont="1" applyAlignment="1" applyProtection="1">
      <alignment horizontal="left" vertical="center" indent="1"/>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17" fillId="0" borderId="0" xfId="2" applyFont="1" applyAlignment="1" applyProtection="1">
      <alignment horizontal="left" vertical="center" wrapText="1"/>
    </xf>
    <xf numFmtId="0" fontId="4" fillId="0" borderId="0" xfId="1" applyFont="1" applyAlignment="1" applyProtection="1">
      <alignment horizontal="left" vertical="center"/>
    </xf>
    <xf numFmtId="0" fontId="4" fillId="0" borderId="17"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2" xfId="2" applyFont="1" applyBorder="1" applyAlignment="1" applyProtection="1">
      <alignment horizontal="center" vertical="center"/>
    </xf>
    <xf numFmtId="0" fontId="4" fillId="0" borderId="13" xfId="2" applyFont="1" applyBorder="1" applyAlignment="1" applyProtection="1">
      <alignment horizontal="center" vertical="center"/>
    </xf>
    <xf numFmtId="0" fontId="4" fillId="0" borderId="15" xfId="2" applyFont="1" applyBorder="1" applyAlignment="1" applyProtection="1">
      <alignment horizontal="center" vertical="center"/>
    </xf>
    <xf numFmtId="49" fontId="4" fillId="0" borderId="17" xfId="0" applyNumberFormat="1" applyFont="1" applyBorder="1" applyProtection="1">
      <alignment vertical="center"/>
    </xf>
    <xf numFmtId="49" fontId="4" fillId="0" borderId="1" xfId="0" applyNumberFormat="1" applyFont="1" applyBorder="1" applyProtection="1">
      <alignment vertical="center"/>
    </xf>
    <xf numFmtId="0" fontId="4" fillId="0" borderId="17"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180" fontId="4" fillId="0" borderId="18" xfId="0" applyNumberFormat="1" applyFont="1" applyBorder="1" applyProtection="1">
      <alignment vertical="center"/>
    </xf>
    <xf numFmtId="0" fontId="4" fillId="0" borderId="19"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3" borderId="19" xfId="0" applyNumberFormat="1" applyFont="1" applyFill="1" applyBorder="1" applyProtection="1">
      <alignment vertical="center"/>
    </xf>
    <xf numFmtId="49" fontId="4" fillId="3" borderId="3" xfId="0" applyNumberFormat="1" applyFont="1" applyFill="1" applyBorder="1" applyProtection="1">
      <alignment vertical="center"/>
    </xf>
    <xf numFmtId="0" fontId="4" fillId="3" borderId="1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0" borderId="9"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6" xfId="0" applyFont="1" applyBorder="1" applyAlignment="1" applyProtection="1">
      <alignment horizontal="left" vertical="center"/>
    </xf>
    <xf numFmtId="0" fontId="4" fillId="3" borderId="9"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38" fontId="4" fillId="0" borderId="9" xfId="0" applyNumberFormat="1" applyFont="1" applyBorder="1" applyAlignment="1" applyProtection="1">
      <alignment horizontal="right" vertical="center"/>
    </xf>
    <xf numFmtId="38" fontId="4" fillId="0" borderId="5" xfId="0" applyNumberFormat="1" applyFont="1" applyBorder="1" applyAlignment="1" applyProtection="1">
      <alignment horizontal="right" vertical="center"/>
    </xf>
    <xf numFmtId="0" fontId="18" fillId="0" borderId="18" xfId="0" applyFont="1" applyBorder="1" applyProtection="1">
      <alignment vertical="center"/>
    </xf>
    <xf numFmtId="0" fontId="4" fillId="0" borderId="21" xfId="0" applyFont="1" applyBorder="1" applyAlignment="1" applyProtection="1">
      <alignment horizontal="left" vertical="center"/>
    </xf>
    <xf numFmtId="0" fontId="4" fillId="0" borderId="20" xfId="0" applyFont="1" applyBorder="1" applyAlignment="1" applyProtection="1">
      <alignment horizontal="left" vertical="center"/>
    </xf>
    <xf numFmtId="0" fontId="4" fillId="0" borderId="22" xfId="0" applyFont="1" applyBorder="1" applyAlignment="1" applyProtection="1">
      <alignment horizontal="left" vertical="center"/>
    </xf>
    <xf numFmtId="0" fontId="18" fillId="0" borderId="6" xfId="0" applyFont="1" applyBorder="1" applyProtection="1">
      <alignment vertical="center"/>
    </xf>
    <xf numFmtId="0" fontId="4" fillId="0" borderId="14" xfId="0" applyFont="1" applyBorder="1" applyAlignment="1" applyProtection="1">
      <alignment horizontal="left" vertical="top"/>
    </xf>
    <xf numFmtId="0" fontId="4" fillId="0" borderId="10" xfId="0" applyFont="1" applyBorder="1" applyAlignment="1" applyProtection="1">
      <alignment horizontal="left" vertical="top"/>
    </xf>
    <xf numFmtId="0" fontId="4" fillId="0" borderId="11" xfId="0" applyFont="1" applyBorder="1" applyAlignment="1" applyProtection="1">
      <alignment horizontal="left" vertical="top"/>
    </xf>
    <xf numFmtId="0" fontId="18" fillId="0" borderId="11" xfId="0" applyFont="1" applyBorder="1" applyProtection="1">
      <alignment vertical="center"/>
    </xf>
    <xf numFmtId="0" fontId="4" fillId="0" borderId="0" xfId="0" applyFont="1" applyAlignment="1" applyProtection="1">
      <alignment horizontal="left" vertical="top"/>
    </xf>
    <xf numFmtId="0" fontId="17" fillId="0" borderId="0" xfId="0" applyFont="1" applyAlignment="1" applyProtection="1">
      <alignment vertical="top"/>
    </xf>
    <xf numFmtId="0" fontId="13" fillId="0" borderId="11" xfId="0" applyFont="1" applyBorder="1" applyAlignment="1" applyProtection="1">
      <alignment vertical="top"/>
    </xf>
    <xf numFmtId="0" fontId="15" fillId="0" borderId="0" xfId="0" applyFont="1" applyAlignment="1" applyProtection="1">
      <alignment horizontal="left" vertical="center" wrapText="1"/>
    </xf>
    <xf numFmtId="0" fontId="23" fillId="0" borderId="0" xfId="0" applyFont="1" applyProtection="1">
      <alignment vertical="center"/>
    </xf>
    <xf numFmtId="0" fontId="4" fillId="0" borderId="12" xfId="2" applyFont="1" applyBorder="1" applyAlignment="1" applyProtection="1">
      <alignment horizontal="left" vertical="center"/>
    </xf>
    <xf numFmtId="0" fontId="4" fillId="0" borderId="37" xfId="2" applyFont="1" applyBorder="1" applyAlignment="1" applyProtection="1">
      <alignment horizontal="left" vertical="center"/>
    </xf>
    <xf numFmtId="0" fontId="4" fillId="0" borderId="38" xfId="2" applyFont="1" applyBorder="1" applyAlignment="1" applyProtection="1">
      <alignment horizontal="left" vertical="center"/>
    </xf>
    <xf numFmtId="0" fontId="4" fillId="0" borderId="13" xfId="2" applyFont="1" applyBorder="1" applyAlignment="1" applyProtection="1">
      <alignment horizontal="left" vertical="center"/>
    </xf>
    <xf numFmtId="0" fontId="4" fillId="0" borderId="30" xfId="2" applyFont="1" applyBorder="1" applyAlignment="1" applyProtection="1">
      <alignment horizontal="center" vertical="center"/>
    </xf>
    <xf numFmtId="0" fontId="4" fillId="0" borderId="3" xfId="2" applyFont="1" applyBorder="1" applyAlignment="1" applyProtection="1">
      <alignment horizontal="center" vertical="center"/>
    </xf>
    <xf numFmtId="0" fontId="4" fillId="0" borderId="31" xfId="2" applyFont="1" applyBorder="1" applyAlignment="1" applyProtection="1">
      <alignment horizontal="center" vertical="center"/>
    </xf>
    <xf numFmtId="0" fontId="19" fillId="0" borderId="38" xfId="0" applyFont="1" applyBorder="1" applyAlignment="1" applyProtection="1">
      <alignment horizontal="left" vertical="center"/>
    </xf>
    <xf numFmtId="0" fontId="19" fillId="0" borderId="13" xfId="0" applyFont="1" applyBorder="1" applyAlignment="1" applyProtection="1">
      <alignment horizontal="left" vertical="center"/>
    </xf>
    <xf numFmtId="0" fontId="19" fillId="0" borderId="15" xfId="0" applyFont="1" applyBorder="1" applyAlignment="1" applyProtection="1">
      <alignment horizontal="left" vertical="center"/>
    </xf>
    <xf numFmtId="0" fontId="4" fillId="0" borderId="14" xfId="2" applyFont="1" applyBorder="1" applyAlignment="1" applyProtection="1">
      <alignment horizontal="left" vertical="center"/>
    </xf>
    <xf numFmtId="0" fontId="4" fillId="0" borderId="39" xfId="2" applyFont="1" applyBorder="1" applyAlignment="1" applyProtection="1">
      <alignment horizontal="left" vertical="center"/>
    </xf>
    <xf numFmtId="0" fontId="4" fillId="0" borderId="40" xfId="2" applyFont="1" applyBorder="1" applyAlignment="1" applyProtection="1">
      <alignment horizontal="left" vertical="center"/>
    </xf>
    <xf numFmtId="0" fontId="4" fillId="0" borderId="10" xfId="2" applyFont="1" applyBorder="1" applyAlignment="1" applyProtection="1">
      <alignment horizontal="left" vertical="center"/>
    </xf>
    <xf numFmtId="0" fontId="4" fillId="0" borderId="34" xfId="2" applyFont="1" applyBorder="1" applyAlignment="1" applyProtection="1">
      <alignment horizontal="center" vertical="center"/>
    </xf>
    <xf numFmtId="0" fontId="4" fillId="0" borderId="35" xfId="2" applyFont="1" applyBorder="1" applyAlignment="1" applyProtection="1">
      <alignment horizontal="center" vertical="center"/>
    </xf>
    <xf numFmtId="0" fontId="4" fillId="0" borderId="10" xfId="2" applyFont="1" applyBorder="1" applyAlignment="1" applyProtection="1">
      <alignment horizontal="center" vertical="center"/>
    </xf>
    <xf numFmtId="0" fontId="19" fillId="0" borderId="40" xfId="0" applyFont="1" applyBorder="1" applyAlignment="1" applyProtection="1">
      <alignment horizontal="left" vertical="center"/>
    </xf>
    <xf numFmtId="0" fontId="19" fillId="0" borderId="10" xfId="0" applyFont="1" applyBorder="1" applyAlignment="1" applyProtection="1">
      <alignment horizontal="left" vertical="center"/>
    </xf>
    <xf numFmtId="0" fontId="19" fillId="0" borderId="11" xfId="0" applyFont="1" applyBorder="1" applyAlignment="1" applyProtection="1">
      <alignment horizontal="left" vertical="center"/>
    </xf>
    <xf numFmtId="183" fontId="4" fillId="0" borderId="0" xfId="2" applyNumberFormat="1" applyFont="1" applyProtection="1">
      <alignment vertical="center"/>
    </xf>
    <xf numFmtId="0" fontId="4" fillId="0" borderId="12" xfId="2" applyFont="1" applyBorder="1" applyAlignment="1" applyProtection="1">
      <alignment horizontal="left" vertical="top" wrapText="1"/>
    </xf>
    <xf numFmtId="0" fontId="4" fillId="0" borderId="37" xfId="2" applyFont="1" applyBorder="1" applyAlignment="1" applyProtection="1">
      <alignment horizontal="left" vertical="top" wrapText="1"/>
    </xf>
    <xf numFmtId="185" fontId="4" fillId="0" borderId="30" xfId="2" applyNumberFormat="1" applyFont="1" applyBorder="1" applyAlignment="1" applyProtection="1">
      <alignment horizontal="left" vertical="center" wrapText="1"/>
    </xf>
    <xf numFmtId="185" fontId="4" fillId="0" borderId="3" xfId="2" applyNumberFormat="1" applyFont="1" applyBorder="1" applyAlignment="1" applyProtection="1">
      <alignment horizontal="left" vertical="center" wrapText="1"/>
    </xf>
    <xf numFmtId="185" fontId="4" fillId="0" borderId="31" xfId="2" applyNumberFormat="1" applyFont="1" applyBorder="1" applyAlignment="1" applyProtection="1">
      <alignment horizontal="left" vertical="center" wrapText="1"/>
    </xf>
    <xf numFmtId="0" fontId="24" fillId="0" borderId="29" xfId="2" applyFont="1" applyBorder="1" applyAlignment="1" applyProtection="1">
      <alignment horizontal="left" vertical="center" wrapText="1"/>
    </xf>
    <xf numFmtId="0" fontId="4" fillId="0" borderId="16" xfId="2" applyFont="1" applyBorder="1" applyAlignment="1" applyProtection="1">
      <alignment horizontal="left" vertical="top" wrapText="1"/>
    </xf>
    <xf numFmtId="0" fontId="4" fillId="0" borderId="44" xfId="2" applyFont="1" applyBorder="1" applyAlignment="1" applyProtection="1">
      <alignment horizontal="left" vertical="top" wrapText="1"/>
    </xf>
    <xf numFmtId="185" fontId="4" fillId="0" borderId="25" xfId="2" applyNumberFormat="1" applyFont="1" applyBorder="1" applyAlignment="1" applyProtection="1">
      <alignment horizontal="left" vertical="center" wrapText="1"/>
    </xf>
    <xf numFmtId="185" fontId="4" fillId="0" borderId="5" xfId="2" applyNumberFormat="1" applyFont="1" applyBorder="1" applyAlignment="1" applyProtection="1">
      <alignment horizontal="left" vertical="center" wrapText="1"/>
    </xf>
    <xf numFmtId="185" fontId="4" fillId="0" borderId="26" xfId="2" applyNumberFormat="1" applyFont="1" applyBorder="1" applyAlignment="1" applyProtection="1">
      <alignment horizontal="left" vertical="center" wrapText="1"/>
    </xf>
    <xf numFmtId="0" fontId="24" fillId="0" borderId="24" xfId="2" applyFont="1" applyBorder="1" applyAlignment="1" applyProtection="1">
      <alignment horizontal="left" vertical="center" wrapText="1"/>
    </xf>
    <xf numFmtId="0" fontId="4" fillId="3" borderId="5" xfId="2" applyFont="1" applyFill="1" applyBorder="1" applyAlignment="1" applyProtection="1">
      <alignment horizontal="left" vertical="center" wrapText="1"/>
    </xf>
    <xf numFmtId="0" fontId="4" fillId="3" borderId="6" xfId="2" applyFont="1" applyFill="1" applyBorder="1" applyAlignment="1" applyProtection="1">
      <alignment horizontal="left" vertical="center" wrapText="1"/>
    </xf>
    <xf numFmtId="185" fontId="4" fillId="3" borderId="25" xfId="2" applyNumberFormat="1" applyFont="1" applyFill="1" applyBorder="1" applyAlignment="1" applyProtection="1">
      <alignment horizontal="left" vertical="center" wrapText="1"/>
    </xf>
    <xf numFmtId="185" fontId="4" fillId="3" borderId="5" xfId="2" applyNumberFormat="1" applyFont="1" applyFill="1" applyBorder="1" applyAlignment="1" applyProtection="1">
      <alignment horizontal="left" vertical="center" wrapText="1"/>
    </xf>
    <xf numFmtId="185" fontId="4" fillId="3" borderId="26" xfId="2" applyNumberFormat="1" applyFont="1" applyFill="1" applyBorder="1" applyAlignment="1" applyProtection="1">
      <alignment horizontal="left" vertical="center" wrapText="1"/>
    </xf>
    <xf numFmtId="0" fontId="4" fillId="3" borderId="24" xfId="2" applyFont="1" applyFill="1" applyBorder="1" applyAlignment="1" applyProtection="1">
      <alignment horizontal="center" vertical="center"/>
    </xf>
    <xf numFmtId="0" fontId="4" fillId="3" borderId="24" xfId="2" applyFont="1" applyFill="1" applyBorder="1" applyAlignment="1" applyProtection="1">
      <alignment horizontal="center" vertical="center" wrapText="1"/>
    </xf>
    <xf numFmtId="0" fontId="4" fillId="3" borderId="32" xfId="2" applyFont="1" applyFill="1" applyBorder="1" applyAlignment="1" applyProtection="1">
      <alignment horizontal="center" vertical="center" wrapText="1"/>
    </xf>
    <xf numFmtId="0" fontId="4" fillId="0" borderId="14" xfId="2" applyFont="1" applyBorder="1" applyAlignment="1" applyProtection="1">
      <alignment horizontal="left" vertical="top" wrapText="1"/>
    </xf>
    <xf numFmtId="0" fontId="4" fillId="0" borderId="39" xfId="2" applyFont="1" applyBorder="1" applyAlignment="1" applyProtection="1">
      <alignment horizontal="left" vertical="top" wrapText="1"/>
    </xf>
    <xf numFmtId="185" fontId="4" fillId="0" borderId="34" xfId="2" applyNumberFormat="1" applyFont="1" applyBorder="1" applyAlignment="1" applyProtection="1">
      <alignment horizontal="left" vertical="center" wrapText="1"/>
    </xf>
    <xf numFmtId="185" fontId="4" fillId="0" borderId="7" xfId="2" applyNumberFormat="1" applyFont="1" applyBorder="1" applyAlignment="1" applyProtection="1">
      <alignment horizontal="left" vertical="center" wrapText="1"/>
    </xf>
    <xf numFmtId="185" fontId="4" fillId="0" borderId="35" xfId="2" applyNumberFormat="1" applyFont="1" applyBorder="1" applyAlignment="1" applyProtection="1">
      <alignment horizontal="left" vertical="center" wrapText="1"/>
    </xf>
    <xf numFmtId="0" fontId="24" fillId="0" borderId="33" xfId="2" applyFont="1" applyBorder="1" applyAlignment="1" applyProtection="1">
      <alignment horizontal="left" vertical="center" wrapText="1"/>
    </xf>
    <xf numFmtId="0" fontId="24" fillId="0" borderId="27" xfId="2" applyFont="1" applyBorder="1" applyAlignment="1" applyProtection="1">
      <alignment horizontal="left" vertical="center" wrapText="1"/>
    </xf>
    <xf numFmtId="0" fontId="4" fillId="3" borderId="25" xfId="2" applyFont="1" applyFill="1" applyBorder="1" applyAlignment="1" applyProtection="1">
      <alignment vertical="center" wrapText="1"/>
    </xf>
    <xf numFmtId="0" fontId="4" fillId="3" borderId="5" xfId="2" applyFont="1" applyFill="1" applyBorder="1" applyAlignment="1" applyProtection="1">
      <alignment vertical="center" wrapText="1"/>
    </xf>
    <xf numFmtId="0" fontId="4" fillId="3" borderId="6" xfId="2" applyFont="1" applyFill="1" applyBorder="1" applyAlignment="1" applyProtection="1">
      <alignment vertical="center" wrapText="1"/>
    </xf>
    <xf numFmtId="0" fontId="4" fillId="0" borderId="16" xfId="2" quotePrefix="1" applyFont="1" applyBorder="1" applyAlignment="1" applyProtection="1">
      <alignment horizontal="left" vertical="top" wrapText="1"/>
    </xf>
    <xf numFmtId="0" fontId="4" fillId="0" borderId="44" xfId="2" quotePrefix="1" applyFont="1" applyBorder="1" applyAlignment="1" applyProtection="1">
      <alignment horizontal="left" vertical="top" wrapText="1"/>
    </xf>
    <xf numFmtId="0" fontId="4" fillId="0" borderId="14" xfId="2" quotePrefix="1" applyFont="1" applyBorder="1" applyAlignment="1" applyProtection="1">
      <alignment horizontal="left" vertical="top" wrapText="1"/>
    </xf>
    <xf numFmtId="0" fontId="4" fillId="0" borderId="39" xfId="2" quotePrefix="1" applyFont="1" applyBorder="1" applyAlignment="1" applyProtection="1">
      <alignment horizontal="left" vertical="top" wrapText="1"/>
    </xf>
    <xf numFmtId="0" fontId="4" fillId="0" borderId="17" xfId="2" quotePrefix="1" applyFont="1" applyBorder="1" applyAlignment="1" applyProtection="1">
      <alignment horizontal="left" vertical="center" wrapText="1"/>
    </xf>
    <xf numFmtId="0" fontId="4" fillId="0" borderId="41" xfId="2" quotePrefix="1" applyFont="1" applyBorder="1" applyAlignment="1" applyProtection="1">
      <alignment horizontal="left" vertical="center" wrapText="1"/>
    </xf>
    <xf numFmtId="185" fontId="4" fillId="0" borderId="42" xfId="2" applyNumberFormat="1" applyFont="1" applyBorder="1" applyAlignment="1" applyProtection="1">
      <alignment horizontal="left" vertical="center" wrapText="1"/>
    </xf>
    <xf numFmtId="185" fontId="4" fillId="0" borderId="1" xfId="2" applyNumberFormat="1" applyFont="1" applyBorder="1" applyAlignment="1" applyProtection="1">
      <alignment horizontal="left" vertical="center" wrapText="1"/>
    </xf>
    <xf numFmtId="185" fontId="4" fillId="0" borderId="41" xfId="2" applyNumberFormat="1" applyFont="1" applyBorder="1" applyAlignment="1" applyProtection="1">
      <alignment horizontal="left" vertical="center" wrapText="1"/>
    </xf>
    <xf numFmtId="0" fontId="24" fillId="0" borderId="43" xfId="2" applyFont="1" applyBorder="1" applyAlignment="1" applyProtection="1">
      <alignment horizontal="left" vertical="center" wrapText="1"/>
    </xf>
    <xf numFmtId="0" fontId="4" fillId="0" borderId="14" xfId="2" quotePrefix="1" applyFont="1" applyBorder="1" applyAlignment="1" applyProtection="1">
      <alignment horizontal="left" vertical="center" wrapText="1"/>
    </xf>
    <xf numFmtId="0" fontId="4" fillId="0" borderId="39" xfId="2" quotePrefix="1" applyFont="1" applyBorder="1" applyAlignment="1" applyProtection="1">
      <alignment horizontal="left" vertical="center" wrapText="1"/>
    </xf>
    <xf numFmtId="0" fontId="24" fillId="0" borderId="47" xfId="2" applyFont="1" applyBorder="1" applyAlignment="1" applyProtection="1">
      <alignment horizontal="left" vertical="center" wrapText="1"/>
    </xf>
    <xf numFmtId="0" fontId="4" fillId="0" borderId="0" xfId="2" applyFont="1" applyAlignment="1" applyProtection="1">
      <alignment horizontal="left" vertical="center" wrapText="1"/>
    </xf>
    <xf numFmtId="0" fontId="15" fillId="0" borderId="18" xfId="0" applyFont="1" applyBorder="1" applyProtection="1">
      <alignment vertical="center"/>
    </xf>
    <xf numFmtId="0" fontId="4" fillId="0" borderId="42" xfId="2" applyFont="1" applyBorder="1" applyAlignment="1" applyProtection="1">
      <alignment horizontal="left" vertical="center"/>
    </xf>
    <xf numFmtId="0" fontId="4" fillId="0" borderId="1" xfId="2" applyFont="1" applyBorder="1" applyAlignment="1" applyProtection="1">
      <alignment horizontal="left" vertical="center"/>
    </xf>
    <xf numFmtId="0" fontId="4" fillId="0" borderId="41" xfId="2" applyFont="1" applyBorder="1" applyAlignment="1" applyProtection="1">
      <alignment horizontal="left" vertical="center"/>
    </xf>
    <xf numFmtId="0" fontId="4" fillId="0" borderId="42" xfId="2" applyFont="1" applyBorder="1" applyAlignment="1" applyProtection="1">
      <alignment horizontal="center" vertical="center"/>
    </xf>
    <xf numFmtId="0" fontId="4" fillId="0" borderId="1" xfId="2" applyFont="1" applyBorder="1" applyAlignment="1" applyProtection="1">
      <alignment horizontal="center" vertical="center"/>
    </xf>
    <xf numFmtId="0" fontId="4" fillId="0" borderId="41" xfId="2" applyFont="1" applyBorder="1" applyAlignment="1" applyProtection="1">
      <alignment horizontal="center" vertical="center"/>
    </xf>
    <xf numFmtId="0" fontId="19" fillId="0" borderId="42" xfId="0" applyFont="1" applyBorder="1" applyAlignment="1" applyProtection="1">
      <alignment horizontal="left" vertical="center"/>
    </xf>
    <xf numFmtId="0" fontId="19" fillId="0" borderId="1" xfId="0" applyFont="1" applyBorder="1" applyAlignment="1" applyProtection="1">
      <alignment horizontal="left" vertical="center"/>
    </xf>
    <xf numFmtId="0" fontId="4" fillId="0" borderId="28" xfId="2" applyFont="1" applyBorder="1" applyProtection="1">
      <alignment vertical="center"/>
    </xf>
    <xf numFmtId="0" fontId="4" fillId="0" borderId="12" xfId="0" applyFont="1" applyBorder="1" applyAlignment="1" applyProtection="1">
      <alignment horizontal="left" vertical="top" wrapText="1"/>
    </xf>
    <xf numFmtId="0" fontId="4" fillId="0" borderId="37" xfId="0" applyFont="1" applyBorder="1" applyAlignment="1" applyProtection="1">
      <alignment horizontal="left" vertical="top" wrapText="1"/>
    </xf>
    <xf numFmtId="0" fontId="4" fillId="0" borderId="30" xfId="0" applyFont="1" applyBorder="1" applyProtection="1">
      <alignment vertical="center"/>
    </xf>
    <xf numFmtId="0" fontId="4" fillId="0" borderId="3" xfId="0" applyFont="1" applyBorder="1" applyProtection="1">
      <alignment vertical="center"/>
    </xf>
    <xf numFmtId="0" fontId="4" fillId="0" borderId="31" xfId="0" applyFont="1" applyBorder="1" applyProtection="1">
      <alignment vertical="center"/>
    </xf>
    <xf numFmtId="0" fontId="24" fillId="0" borderId="30" xfId="2" applyFont="1" applyBorder="1" applyAlignment="1" applyProtection="1">
      <alignment horizontal="left" vertical="center" wrapText="1"/>
    </xf>
    <xf numFmtId="0" fontId="24" fillId="0" borderId="3" xfId="2" applyFont="1" applyBorder="1" applyAlignment="1" applyProtection="1">
      <alignment horizontal="left" vertical="center" wrapText="1"/>
    </xf>
    <xf numFmtId="0" fontId="24" fillId="0" borderId="31" xfId="2" applyFont="1" applyBorder="1" applyAlignment="1" applyProtection="1">
      <alignment horizontal="left" vertical="center" wrapText="1"/>
    </xf>
    <xf numFmtId="0" fontId="4" fillId="0" borderId="16" xfId="0" applyFont="1" applyBorder="1" applyAlignment="1" applyProtection="1">
      <alignment horizontal="left" vertical="top" wrapText="1"/>
    </xf>
    <xf numFmtId="0" fontId="4" fillId="0" borderId="44" xfId="0" applyFont="1" applyBorder="1" applyAlignment="1" applyProtection="1">
      <alignment horizontal="left" vertical="top" wrapText="1"/>
    </xf>
    <xf numFmtId="0" fontId="4" fillId="0" borderId="25" xfId="0" applyFont="1" applyBorder="1" applyProtection="1">
      <alignment vertical="center"/>
    </xf>
    <xf numFmtId="0" fontId="4" fillId="0" borderId="5" xfId="0" applyFont="1" applyBorder="1" applyProtection="1">
      <alignment vertical="center"/>
    </xf>
    <xf numFmtId="0" fontId="4" fillId="0" borderId="26" xfId="0" applyFont="1" applyBorder="1" applyProtection="1">
      <alignment vertical="center"/>
    </xf>
    <xf numFmtId="0" fontId="24" fillId="0" borderId="25" xfId="2" applyFont="1" applyBorder="1" applyAlignment="1" applyProtection="1">
      <alignment horizontal="left" vertical="center" wrapText="1"/>
    </xf>
    <xf numFmtId="0" fontId="24" fillId="0" borderId="5" xfId="2" applyFont="1" applyBorder="1" applyAlignment="1" applyProtection="1">
      <alignment horizontal="left" vertical="center" wrapText="1"/>
    </xf>
    <xf numFmtId="0" fontId="24" fillId="0" borderId="26" xfId="2" applyFont="1" applyBorder="1" applyAlignment="1" applyProtection="1">
      <alignment horizontal="left" vertical="center" wrapText="1"/>
    </xf>
    <xf numFmtId="0" fontId="4" fillId="0" borderId="25" xfId="0" applyFont="1" applyBorder="1" applyAlignment="1" applyProtection="1">
      <alignment vertical="center" wrapText="1"/>
    </xf>
    <xf numFmtId="0" fontId="4" fillId="0" borderId="5" xfId="0" applyFont="1" applyBorder="1" applyAlignment="1" applyProtection="1">
      <alignment vertical="center" wrapText="1"/>
    </xf>
    <xf numFmtId="0" fontId="4" fillId="0" borderId="26" xfId="0" applyFont="1" applyBorder="1" applyAlignment="1" applyProtection="1">
      <alignment vertical="center" wrapText="1"/>
    </xf>
    <xf numFmtId="0" fontId="4" fillId="0" borderId="45" xfId="0" applyFont="1" applyBorder="1" applyAlignment="1" applyProtection="1">
      <alignment horizontal="left" vertical="top" wrapText="1"/>
    </xf>
    <xf numFmtId="0" fontId="4" fillId="0" borderId="46" xfId="0" applyFont="1" applyBorder="1" applyAlignment="1" applyProtection="1">
      <alignment horizontal="left" vertical="top" wrapText="1"/>
    </xf>
    <xf numFmtId="0" fontId="4" fillId="0" borderId="21" xfId="0" applyFont="1" applyBorder="1" applyAlignment="1" applyProtection="1">
      <alignment horizontal="left" vertical="top" wrapText="1"/>
    </xf>
    <xf numFmtId="0" fontId="4" fillId="0" borderId="36" xfId="0" applyFont="1" applyBorder="1" applyAlignment="1" applyProtection="1">
      <alignment horizontal="left" vertical="top" wrapText="1"/>
    </xf>
    <xf numFmtId="0" fontId="24" fillId="0" borderId="25" xfId="2" applyFont="1" applyBorder="1" applyProtection="1">
      <alignment vertical="center"/>
    </xf>
    <xf numFmtId="0" fontId="24" fillId="0" borderId="5" xfId="2" applyFont="1" applyBorder="1" applyProtection="1">
      <alignment vertical="center"/>
    </xf>
    <xf numFmtId="0" fontId="24" fillId="0" borderId="26" xfId="2" applyFont="1" applyBorder="1" applyProtection="1">
      <alignment vertical="center"/>
    </xf>
    <xf numFmtId="0" fontId="4" fillId="0" borderId="14" xfId="0" applyFont="1" applyBorder="1" applyAlignment="1" applyProtection="1">
      <alignment horizontal="left" vertical="top" wrapText="1"/>
    </xf>
    <xf numFmtId="0" fontId="4" fillId="0" borderId="39" xfId="0" applyFont="1" applyBorder="1" applyAlignment="1" applyProtection="1">
      <alignment horizontal="left" vertical="top" wrapText="1"/>
    </xf>
    <xf numFmtId="0" fontId="4" fillId="0" borderId="34" xfId="0" applyFont="1" applyBorder="1" applyProtection="1">
      <alignment vertical="center"/>
    </xf>
    <xf numFmtId="0" fontId="4" fillId="0" borderId="7" xfId="0" applyFont="1" applyBorder="1" applyProtection="1">
      <alignment vertical="center"/>
    </xf>
    <xf numFmtId="0" fontId="4" fillId="0" borderId="35" xfId="0" applyFont="1" applyBorder="1" applyProtection="1">
      <alignment vertical="center"/>
    </xf>
    <xf numFmtId="0" fontId="24" fillId="0" borderId="34" xfId="2" applyFont="1" applyBorder="1" applyProtection="1">
      <alignment vertical="center"/>
    </xf>
    <xf numFmtId="0" fontId="24" fillId="0" borderId="7" xfId="2" applyFont="1" applyBorder="1" applyProtection="1">
      <alignment vertical="center"/>
    </xf>
    <xf numFmtId="0" fontId="24" fillId="0" borderId="35" xfId="2" applyFont="1" applyBorder="1" applyProtection="1">
      <alignment vertical="center"/>
    </xf>
    <xf numFmtId="0" fontId="4" fillId="0" borderId="13" xfId="2" applyFont="1" applyBorder="1" applyProtection="1">
      <alignment vertical="center"/>
    </xf>
    <xf numFmtId="0" fontId="14" fillId="0" borderId="16" xfId="0" applyFont="1" applyBorder="1" applyAlignment="1" applyProtection="1">
      <alignment horizontal="left" vertical="center" indent="1"/>
    </xf>
    <xf numFmtId="0" fontId="14" fillId="0" borderId="0" xfId="0" applyFont="1" applyAlignment="1" applyProtection="1">
      <alignment horizontal="left" vertical="center" indent="1"/>
    </xf>
    <xf numFmtId="0" fontId="14" fillId="0" borderId="18" xfId="0" applyFont="1" applyBorder="1" applyAlignment="1" applyProtection="1">
      <alignment horizontal="left" vertical="center" indent="1"/>
    </xf>
    <xf numFmtId="0" fontId="4" fillId="0" borderId="17" xfId="2" applyFont="1" applyBorder="1" applyProtection="1">
      <alignment vertical="center"/>
    </xf>
    <xf numFmtId="0" fontId="4" fillId="0" borderId="1" xfId="2" applyFont="1" applyBorder="1" applyProtection="1">
      <alignment vertical="center"/>
    </xf>
    <xf numFmtId="0" fontId="4" fillId="0" borderId="2" xfId="2" applyFont="1" applyBorder="1" applyProtection="1">
      <alignment vertical="center"/>
    </xf>
    <xf numFmtId="14" fontId="4" fillId="0" borderId="13" xfId="2" applyNumberFormat="1" applyFont="1" applyBorder="1" applyProtection="1">
      <alignment vertical="center"/>
    </xf>
    <xf numFmtId="14" fontId="4" fillId="0" borderId="10" xfId="2" applyNumberFormat="1" applyFont="1" applyBorder="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horizontal="left" vertical="center"/>
    </xf>
    <xf numFmtId="0" fontId="4" fillId="3" borderId="25" xfId="2" applyNumberFormat="1" applyFont="1" applyFill="1" applyBorder="1" applyAlignment="1" applyProtection="1">
      <alignment horizontal="left" vertical="center" wrapText="1"/>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28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00000"/>
      <color rgb="FFA6A6A6"/>
      <color rgb="FFFFE1FF"/>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22"/>
  <sheetViews>
    <sheetView showGridLines="0" tabSelected="1" topLeftCell="B1" zoomScaleNormal="100" workbookViewId="0">
      <selection activeCell="B1" sqref="B1"/>
    </sheetView>
  </sheetViews>
  <sheetFormatPr defaultColWidth="9" defaultRowHeight="13.2" x14ac:dyDescent="0.2"/>
  <cols>
    <col min="1" max="1" width="9" style="236" hidden="1" customWidth="1"/>
    <col min="2" max="3" width="1.6640625" style="88" customWidth="1"/>
    <col min="4" max="4" width="5.33203125" style="88" customWidth="1"/>
    <col min="5" max="5" width="2.33203125" style="88" customWidth="1"/>
    <col min="6" max="6" width="3.6640625" style="88" customWidth="1"/>
    <col min="7" max="7" width="15.109375" style="88" customWidth="1"/>
    <col min="8" max="8" width="3.109375" style="88" customWidth="1"/>
    <col min="9" max="9" width="1.6640625" style="88" customWidth="1"/>
    <col min="10" max="13" width="6.109375" style="88" customWidth="1"/>
    <col min="14" max="14" width="4.109375" style="88" customWidth="1"/>
    <col min="15" max="15" width="10.21875" style="88" customWidth="1"/>
    <col min="16" max="16" width="8.21875" style="88" customWidth="1"/>
    <col min="17" max="17" width="2.6640625" style="88" customWidth="1"/>
    <col min="18" max="18" width="11.33203125" style="88" customWidth="1"/>
    <col min="19" max="19" width="13.21875" style="88" customWidth="1"/>
    <col min="20" max="20" width="10.109375" style="88" customWidth="1"/>
    <col min="21" max="21" width="10.44140625" style="88" customWidth="1"/>
    <col min="22" max="22" width="9.77734375" style="88" customWidth="1"/>
    <col min="23" max="23" width="3" style="88" customWidth="1"/>
    <col min="24" max="24" width="6.33203125" style="88" customWidth="1"/>
    <col min="25" max="25" width="1" style="88" customWidth="1"/>
    <col min="26" max="26" width="2.6640625" style="88" customWidth="1"/>
    <col min="27" max="27" width="3.6640625" style="88" customWidth="1"/>
    <col min="28" max="16384" width="9" style="88"/>
  </cols>
  <sheetData>
    <row r="1" spans="1:27" ht="30" customHeight="1" x14ac:dyDescent="0.2">
      <c r="A1" s="335" t="s">
        <v>183</v>
      </c>
      <c r="B1" s="86"/>
      <c r="C1" s="87" t="s">
        <v>122</v>
      </c>
      <c r="D1" s="87"/>
      <c r="U1" s="89"/>
      <c r="V1" s="89"/>
      <c r="W1" s="334" t="s">
        <v>198</v>
      </c>
      <c r="X1" s="90"/>
      <c r="Y1" s="90"/>
      <c r="Z1" s="90"/>
      <c r="AA1" s="91"/>
    </row>
    <row r="2" spans="1:27" ht="15" hidden="1" customHeight="1" x14ac:dyDescent="0.2">
      <c r="A2" s="335" t="s">
        <v>9</v>
      </c>
      <c r="B2" s="86"/>
      <c r="C2" s="92"/>
      <c r="D2" s="92"/>
      <c r="E2" s="92"/>
      <c r="F2" s="92"/>
      <c r="G2" s="92"/>
      <c r="H2" s="92"/>
      <c r="AA2" s="91"/>
    </row>
    <row r="3" spans="1:27" ht="30" customHeight="1" x14ac:dyDescent="0.2">
      <c r="A3" s="336" t="s">
        <v>199</v>
      </c>
      <c r="B3" s="93"/>
      <c r="C3" s="88" t="s">
        <v>194</v>
      </c>
      <c r="AA3" s="91"/>
    </row>
    <row r="4" spans="1:27" ht="5.25" customHeight="1" x14ac:dyDescent="0.2">
      <c r="A4" s="93"/>
      <c r="B4" s="93"/>
      <c r="C4" s="94"/>
      <c r="D4" s="95"/>
      <c r="E4" s="95"/>
      <c r="F4" s="95"/>
      <c r="G4" s="95"/>
      <c r="H4" s="95"/>
      <c r="I4" s="95"/>
      <c r="J4" s="95"/>
      <c r="K4" s="95"/>
      <c r="L4" s="95"/>
      <c r="M4" s="95"/>
      <c r="N4" s="95"/>
      <c r="O4" s="95"/>
      <c r="P4" s="95"/>
      <c r="Q4" s="95"/>
      <c r="R4" s="95"/>
      <c r="S4" s="95"/>
      <c r="T4" s="95"/>
      <c r="U4" s="95"/>
      <c r="V4" s="95"/>
      <c r="W4" s="95"/>
      <c r="X4" s="95"/>
      <c r="Y4" s="95"/>
      <c r="Z4" s="96"/>
    </row>
    <row r="5" spans="1:27" ht="15" customHeight="1" x14ac:dyDescent="0.2">
      <c r="A5" s="93"/>
      <c r="B5" s="97"/>
      <c r="C5" s="98" t="s">
        <v>197</v>
      </c>
      <c r="D5" s="99"/>
      <c r="E5" s="99"/>
      <c r="F5" s="99"/>
      <c r="G5" s="99"/>
      <c r="H5" s="99"/>
      <c r="I5" s="99"/>
      <c r="J5" s="99"/>
      <c r="K5" s="99"/>
      <c r="L5" s="99"/>
      <c r="M5" s="99"/>
      <c r="N5" s="99"/>
      <c r="O5" s="99"/>
      <c r="P5" s="99"/>
      <c r="Q5" s="99"/>
      <c r="R5" s="99"/>
      <c r="S5" s="99"/>
      <c r="T5" s="99"/>
      <c r="U5" s="99"/>
      <c r="V5" s="99"/>
      <c r="W5" s="99"/>
      <c r="X5" s="99"/>
      <c r="Y5" s="99"/>
      <c r="Z5" s="100"/>
    </row>
    <row r="6" spans="1:27" ht="15" customHeight="1" x14ac:dyDescent="0.2">
      <c r="A6" s="93"/>
      <c r="B6" s="93"/>
      <c r="C6" s="98" t="s">
        <v>6</v>
      </c>
      <c r="D6" s="99"/>
      <c r="E6" s="99"/>
      <c r="F6" s="99"/>
      <c r="G6" s="99"/>
      <c r="H6" s="99"/>
      <c r="I6" s="99"/>
      <c r="J6" s="99"/>
      <c r="K6" s="99"/>
      <c r="L6" s="99"/>
      <c r="M6" s="99"/>
      <c r="N6" s="99"/>
      <c r="O6" s="99"/>
      <c r="P6" s="99"/>
      <c r="Q6" s="99"/>
      <c r="R6" s="99"/>
      <c r="S6" s="99"/>
      <c r="T6" s="99"/>
      <c r="U6" s="99"/>
      <c r="V6" s="99"/>
      <c r="W6" s="99"/>
      <c r="X6" s="99"/>
      <c r="Y6" s="99"/>
      <c r="Z6" s="100"/>
    </row>
    <row r="7" spans="1:27" ht="15" customHeight="1" x14ac:dyDescent="0.2">
      <c r="A7" s="93"/>
      <c r="B7" s="93"/>
      <c r="C7" s="98" t="s">
        <v>7</v>
      </c>
      <c r="D7" s="99"/>
      <c r="E7" s="99"/>
      <c r="F7" s="99"/>
      <c r="G7" s="99"/>
      <c r="H7" s="99"/>
      <c r="I7" s="99"/>
      <c r="J7" s="99"/>
      <c r="K7" s="99"/>
      <c r="L7" s="99"/>
      <c r="M7" s="99"/>
      <c r="N7" s="99"/>
      <c r="O7" s="99"/>
      <c r="P7" s="99"/>
      <c r="Q7" s="99"/>
      <c r="R7" s="99"/>
      <c r="S7" s="99"/>
      <c r="T7" s="99"/>
      <c r="U7" s="99"/>
      <c r="V7" s="99"/>
      <c r="W7" s="99"/>
      <c r="X7" s="99"/>
      <c r="Y7" s="99"/>
      <c r="Z7" s="100"/>
    </row>
    <row r="8" spans="1:27" ht="15" hidden="1" customHeight="1" x14ac:dyDescent="0.2">
      <c r="A8" s="93"/>
      <c r="B8" s="93"/>
      <c r="C8" s="98"/>
      <c r="D8" s="99"/>
      <c r="E8" s="99"/>
      <c r="F8" s="99"/>
      <c r="G8" s="99"/>
      <c r="H8" s="99"/>
      <c r="I8" s="99"/>
      <c r="J8" s="99"/>
      <c r="K8" s="99"/>
      <c r="L8" s="99"/>
      <c r="M8" s="99"/>
      <c r="N8" s="99"/>
      <c r="O8" s="99"/>
      <c r="P8" s="99"/>
      <c r="Q8" s="99"/>
      <c r="R8" s="99"/>
      <c r="S8" s="99"/>
      <c r="T8" s="99"/>
      <c r="U8" s="99"/>
      <c r="V8" s="99"/>
      <c r="W8" s="99"/>
      <c r="X8" s="99"/>
      <c r="Y8" s="99"/>
      <c r="Z8" s="100"/>
    </row>
    <row r="9" spans="1:27" ht="5.25" customHeight="1" x14ac:dyDescent="0.2">
      <c r="A9" s="93"/>
      <c r="B9" s="93"/>
      <c r="C9" s="101"/>
      <c r="D9" s="102"/>
      <c r="E9" s="102"/>
      <c r="F9" s="102"/>
      <c r="G9" s="102"/>
      <c r="H9" s="102"/>
      <c r="I9" s="102"/>
      <c r="J9" s="102"/>
      <c r="K9" s="102"/>
      <c r="L9" s="102"/>
      <c r="M9" s="102"/>
      <c r="N9" s="102"/>
      <c r="O9" s="102"/>
      <c r="P9" s="102"/>
      <c r="Q9" s="102"/>
      <c r="R9" s="102"/>
      <c r="S9" s="102"/>
      <c r="T9" s="102"/>
      <c r="U9" s="102"/>
      <c r="V9" s="102"/>
      <c r="W9" s="102"/>
      <c r="X9" s="102"/>
      <c r="Y9" s="102"/>
      <c r="Z9" s="103"/>
    </row>
    <row r="10" spans="1:27" ht="30" customHeight="1" x14ac:dyDescent="0.2">
      <c r="A10" s="93"/>
      <c r="B10" s="93"/>
    </row>
    <row r="11" spans="1:27" ht="15.75" hidden="1" customHeight="1" x14ac:dyDescent="0.2">
      <c r="A11" s="104"/>
      <c r="B11" s="93"/>
    </row>
    <row r="12" spans="1:27" ht="15.75" hidden="1" customHeight="1" x14ac:dyDescent="0.2">
      <c r="A12" s="104"/>
      <c r="B12" s="93"/>
    </row>
    <row r="13" spans="1:27" ht="20.100000000000001" customHeight="1" x14ac:dyDescent="0.2">
      <c r="A13" s="93"/>
      <c r="B13" s="93"/>
      <c r="C13" s="105" t="s">
        <v>20</v>
      </c>
      <c r="D13" s="106"/>
      <c r="E13" s="106"/>
      <c r="F13" s="106"/>
      <c r="G13" s="106"/>
      <c r="H13" s="107"/>
    </row>
    <row r="14" spans="1:27" ht="15" customHeight="1" x14ac:dyDescent="0.2">
      <c r="A14" s="93"/>
      <c r="B14" s="93"/>
      <c r="C14" s="108"/>
      <c r="D14" s="109"/>
      <c r="E14" s="109"/>
      <c r="F14" s="109"/>
      <c r="G14" s="109"/>
      <c r="H14" s="109"/>
      <c r="I14" s="110"/>
      <c r="J14" s="110"/>
      <c r="K14" s="110"/>
      <c r="L14" s="110"/>
      <c r="M14" s="110"/>
      <c r="N14" s="110"/>
      <c r="O14" s="110"/>
      <c r="P14" s="110"/>
      <c r="Q14" s="110"/>
      <c r="R14" s="110"/>
      <c r="S14" s="110"/>
      <c r="T14" s="110"/>
      <c r="U14" s="110"/>
      <c r="V14" s="110"/>
      <c r="W14" s="110"/>
      <c r="X14" s="110"/>
      <c r="Y14" s="110"/>
      <c r="Z14" s="111"/>
    </row>
    <row r="15" spans="1:27" ht="15.75" hidden="1" customHeight="1" x14ac:dyDescent="0.2">
      <c r="A15" s="93"/>
      <c r="B15" s="93"/>
      <c r="C15" s="112"/>
      <c r="D15" s="113"/>
      <c r="E15" s="114"/>
      <c r="F15" s="114"/>
      <c r="G15" s="114"/>
      <c r="H15" s="114"/>
      <c r="I15" s="115"/>
      <c r="J15" s="116"/>
      <c r="K15" s="116"/>
      <c r="L15" s="116"/>
      <c r="M15" s="116"/>
      <c r="N15" s="116"/>
      <c r="O15" s="116"/>
      <c r="P15" s="116"/>
      <c r="Q15" s="116"/>
      <c r="R15" s="116"/>
      <c r="S15" s="116"/>
      <c r="T15" s="116"/>
      <c r="U15" s="116"/>
      <c r="V15" s="116"/>
      <c r="W15" s="116"/>
      <c r="X15" s="116"/>
      <c r="Y15" s="116"/>
      <c r="Z15" s="117"/>
    </row>
    <row r="16" spans="1:27" ht="15.75" hidden="1" customHeight="1" x14ac:dyDescent="0.2">
      <c r="A16" s="93"/>
      <c r="B16" s="93"/>
      <c r="C16" s="112"/>
      <c r="D16" s="113"/>
      <c r="E16" s="118"/>
      <c r="F16" s="118"/>
      <c r="G16" s="118"/>
      <c r="H16" s="118"/>
      <c r="I16" s="115"/>
      <c r="J16" s="119"/>
      <c r="K16" s="119"/>
      <c r="L16" s="119"/>
      <c r="M16" s="119"/>
      <c r="N16" s="119"/>
      <c r="O16" s="119"/>
      <c r="P16" s="119"/>
      <c r="Q16" s="119"/>
      <c r="R16" s="119"/>
      <c r="S16" s="119"/>
      <c r="T16" s="119"/>
      <c r="U16" s="119"/>
      <c r="V16" s="119"/>
      <c r="W16" s="119"/>
      <c r="X16" s="119"/>
      <c r="Y16" s="119"/>
      <c r="Z16" s="117"/>
    </row>
    <row r="17" spans="1:26" ht="15.75" hidden="1" customHeight="1" x14ac:dyDescent="0.2">
      <c r="A17" s="93"/>
      <c r="B17" s="93"/>
      <c r="C17" s="112"/>
      <c r="D17" s="113"/>
      <c r="E17" s="118"/>
      <c r="F17" s="118"/>
      <c r="G17" s="118"/>
      <c r="H17" s="118"/>
      <c r="I17" s="115"/>
      <c r="J17" s="119"/>
      <c r="K17" s="119"/>
      <c r="L17" s="119"/>
      <c r="M17" s="119"/>
      <c r="N17" s="119"/>
      <c r="O17" s="119"/>
      <c r="P17" s="119"/>
      <c r="Q17" s="119"/>
      <c r="R17" s="119"/>
      <c r="S17" s="119"/>
      <c r="T17" s="119"/>
      <c r="U17" s="119"/>
      <c r="V17" s="119"/>
      <c r="W17" s="119"/>
      <c r="X17" s="119"/>
      <c r="Y17" s="119"/>
      <c r="Z17" s="117"/>
    </row>
    <row r="18" spans="1:26" ht="15.75" hidden="1" customHeight="1" x14ac:dyDescent="0.2">
      <c r="A18" s="93"/>
      <c r="B18" s="93"/>
      <c r="C18" s="112"/>
      <c r="D18" s="113"/>
      <c r="E18" s="118"/>
      <c r="F18" s="118"/>
      <c r="G18" s="118"/>
      <c r="H18" s="118"/>
      <c r="I18" s="115"/>
      <c r="J18" s="119"/>
      <c r="K18" s="119"/>
      <c r="L18" s="119"/>
      <c r="M18" s="119"/>
      <c r="N18" s="119"/>
      <c r="O18" s="119"/>
      <c r="P18" s="119"/>
      <c r="Q18" s="119"/>
      <c r="R18" s="119"/>
      <c r="S18" s="119"/>
      <c r="T18" s="119"/>
      <c r="U18" s="119"/>
      <c r="V18" s="119"/>
      <c r="W18" s="119"/>
      <c r="X18" s="119"/>
      <c r="Y18" s="119"/>
      <c r="Z18" s="117"/>
    </row>
    <row r="19" spans="1:26" ht="15.75" hidden="1" customHeight="1" x14ac:dyDescent="0.2">
      <c r="A19" s="93"/>
      <c r="B19" s="93"/>
      <c r="C19" s="112"/>
      <c r="D19" s="113"/>
      <c r="E19" s="118"/>
      <c r="F19" s="118"/>
      <c r="G19" s="118"/>
      <c r="H19" s="118"/>
      <c r="I19" s="115"/>
      <c r="J19" s="119"/>
      <c r="K19" s="119"/>
      <c r="L19" s="119"/>
      <c r="M19" s="119"/>
      <c r="N19" s="119"/>
      <c r="O19" s="119"/>
      <c r="P19" s="119"/>
      <c r="Q19" s="119"/>
      <c r="R19" s="119"/>
      <c r="S19" s="119"/>
      <c r="T19" s="119"/>
      <c r="U19" s="119"/>
      <c r="V19" s="119"/>
      <c r="W19" s="119"/>
      <c r="X19" s="119"/>
      <c r="Y19" s="119"/>
      <c r="Z19" s="117"/>
    </row>
    <row r="20" spans="1:26" ht="20.100000000000001" customHeight="1" x14ac:dyDescent="0.2">
      <c r="A20" s="93">
        <f>IF(TRIM($I20)="", 1001, 0)</f>
        <v>1001</v>
      </c>
      <c r="B20" s="93"/>
      <c r="C20" s="112"/>
      <c r="D20" s="113">
        <v>1</v>
      </c>
      <c r="E20" s="88" t="s">
        <v>21</v>
      </c>
      <c r="I20" s="62"/>
      <c r="J20" s="63"/>
      <c r="K20" s="63"/>
      <c r="L20" s="63"/>
      <c r="M20" s="63"/>
      <c r="N20" s="118"/>
      <c r="O20" s="118"/>
      <c r="P20" s="118"/>
      <c r="Q20" s="118"/>
      <c r="R20" s="118"/>
      <c r="S20" s="118"/>
      <c r="T20" s="118"/>
      <c r="U20" s="118"/>
      <c r="V20" s="118"/>
      <c r="W20" s="118"/>
      <c r="X20" s="118"/>
      <c r="Y20" s="118"/>
      <c r="Z20" s="117"/>
    </row>
    <row r="21" spans="1:26" ht="20.100000000000001" customHeight="1" x14ac:dyDescent="0.2">
      <c r="A21" s="93"/>
      <c r="B21" s="93"/>
      <c r="C21" s="112"/>
      <c r="D21" s="113"/>
      <c r="E21" s="118"/>
      <c r="F21" s="118"/>
      <c r="G21" s="118"/>
      <c r="H21" s="118"/>
      <c r="I21" s="115"/>
      <c r="J21" s="120" t="s">
        <v>185</v>
      </c>
      <c r="K21" s="119"/>
      <c r="L21" s="119"/>
      <c r="M21" s="119"/>
      <c r="N21" s="119"/>
      <c r="O21" s="119"/>
      <c r="P21" s="119"/>
      <c r="Q21" s="119"/>
      <c r="R21" s="119"/>
      <c r="S21" s="119"/>
      <c r="T21" s="119"/>
      <c r="U21" s="119"/>
      <c r="V21" s="119"/>
      <c r="W21" s="119"/>
      <c r="X21" s="119"/>
      <c r="Y21" s="119"/>
      <c r="Z21" s="117"/>
    </row>
    <row r="22" spans="1:26" ht="20.100000000000001" customHeight="1" x14ac:dyDescent="0.2">
      <c r="A22" s="93">
        <f>IF(AND(TRIM($I22)&lt;&gt;"", OR(ISERROR(FIND("@"&amp;LEFT($I22,3)&amp;"@", 都道府県3))=FALSE, ISERROR(FIND("@"&amp;LEFT($I22,4)&amp;"@",都道府県4))=FALSE))=FALSE, 1001, 0)</f>
        <v>1001</v>
      </c>
      <c r="B22" s="93"/>
      <c r="C22" s="112"/>
      <c r="D22" s="113">
        <v>2</v>
      </c>
      <c r="E22" s="88" t="s">
        <v>22</v>
      </c>
      <c r="I22" s="64"/>
      <c r="J22" s="64"/>
      <c r="K22" s="64"/>
      <c r="L22" s="64"/>
      <c r="M22" s="64"/>
      <c r="N22" s="64"/>
      <c r="O22" s="64"/>
      <c r="P22" s="64"/>
      <c r="Q22" s="65"/>
      <c r="R22" s="64"/>
      <c r="S22" s="64"/>
      <c r="T22" s="64"/>
      <c r="U22" s="64"/>
      <c r="V22" s="64"/>
      <c r="W22" s="64"/>
      <c r="X22" s="64"/>
      <c r="Y22" s="64"/>
      <c r="Z22" s="117"/>
    </row>
    <row r="23" spans="1:26" ht="20.100000000000001" customHeight="1" x14ac:dyDescent="0.2">
      <c r="A23" s="93"/>
      <c r="B23" s="93"/>
      <c r="C23" s="112"/>
      <c r="D23" s="113"/>
      <c r="E23" s="118"/>
      <c r="F23" s="118"/>
      <c r="G23" s="118"/>
      <c r="H23" s="118"/>
      <c r="I23" s="115"/>
      <c r="J23" s="120" t="s">
        <v>23</v>
      </c>
      <c r="K23" s="119"/>
      <c r="L23" s="119"/>
      <c r="M23" s="119"/>
      <c r="N23" s="119"/>
      <c r="O23" s="119"/>
      <c r="P23" s="119"/>
      <c r="Q23" s="119"/>
      <c r="R23" s="119"/>
      <c r="S23" s="119"/>
      <c r="T23" s="119"/>
      <c r="U23" s="119"/>
      <c r="V23" s="119"/>
      <c r="W23" s="119"/>
      <c r="X23" s="119"/>
      <c r="Y23" s="119"/>
      <c r="Z23" s="117"/>
    </row>
    <row r="24" spans="1:26" ht="20.100000000000001" customHeight="1" x14ac:dyDescent="0.2">
      <c r="A24" s="93">
        <f>IF(TRIM($I24)="", 1001, 0)</f>
        <v>1001</v>
      </c>
      <c r="B24" s="93"/>
      <c r="C24" s="112"/>
      <c r="D24" s="113">
        <v>3</v>
      </c>
      <c r="E24" s="88" t="s">
        <v>24</v>
      </c>
      <c r="I24" s="56"/>
      <c r="J24" s="56"/>
      <c r="K24" s="56"/>
      <c r="L24" s="56"/>
      <c r="M24" s="56"/>
      <c r="N24" s="56"/>
      <c r="O24" s="56"/>
      <c r="P24" s="56"/>
      <c r="Q24" s="57"/>
      <c r="R24" s="56"/>
      <c r="S24" s="56"/>
      <c r="T24" s="56"/>
      <c r="U24" s="56"/>
      <c r="V24" s="56"/>
      <c r="W24" s="56"/>
      <c r="X24" s="56"/>
      <c r="Y24" s="56"/>
      <c r="Z24" s="117"/>
    </row>
    <row r="25" spans="1:26" ht="20.100000000000001" customHeight="1" x14ac:dyDescent="0.2">
      <c r="A25" s="93"/>
      <c r="B25" s="93"/>
      <c r="C25" s="121"/>
      <c r="D25" s="118"/>
      <c r="E25" s="118"/>
      <c r="F25" s="118"/>
      <c r="G25" s="118"/>
      <c r="H25" s="118"/>
      <c r="I25" s="115"/>
      <c r="J25" s="120" t="s">
        <v>60</v>
      </c>
      <c r="K25" s="119"/>
      <c r="L25" s="119"/>
      <c r="M25" s="119"/>
      <c r="N25" s="119"/>
      <c r="O25" s="119"/>
      <c r="P25" s="119"/>
      <c r="Q25" s="119"/>
      <c r="R25" s="119"/>
      <c r="S25" s="119"/>
      <c r="T25" s="119"/>
      <c r="U25" s="119"/>
      <c r="V25" s="119"/>
      <c r="W25" s="119"/>
      <c r="X25" s="119"/>
      <c r="Y25" s="119"/>
      <c r="Z25" s="117"/>
    </row>
    <row r="26" spans="1:26" ht="20.100000000000001" customHeight="1" x14ac:dyDescent="0.2">
      <c r="A26" s="93">
        <f>IF(TRIM($I26)="", 1001, 0)</f>
        <v>1001</v>
      </c>
      <c r="B26" s="93"/>
      <c r="C26" s="112"/>
      <c r="D26" s="113">
        <v>4</v>
      </c>
      <c r="E26" s="88" t="s">
        <v>25</v>
      </c>
      <c r="I26" s="56"/>
      <c r="J26" s="56"/>
      <c r="K26" s="56"/>
      <c r="L26" s="56"/>
      <c r="M26" s="56"/>
      <c r="N26" s="56"/>
      <c r="O26" s="56"/>
      <c r="P26" s="56"/>
      <c r="Q26" s="57"/>
      <c r="R26" s="56"/>
      <c r="S26" s="56"/>
      <c r="T26" s="56"/>
      <c r="U26" s="56"/>
      <c r="V26" s="56"/>
      <c r="W26" s="56"/>
      <c r="X26" s="56"/>
      <c r="Y26" s="56"/>
      <c r="Z26" s="117"/>
    </row>
    <row r="27" spans="1:26" ht="20.100000000000001" customHeight="1" x14ac:dyDescent="0.2">
      <c r="A27" s="93"/>
      <c r="B27" s="93"/>
      <c r="C27" s="121"/>
      <c r="D27" s="118"/>
      <c r="E27" s="118"/>
      <c r="F27" s="118"/>
      <c r="G27" s="118"/>
      <c r="H27" s="118"/>
      <c r="I27" s="115"/>
      <c r="J27" s="120" t="s">
        <v>61</v>
      </c>
      <c r="K27" s="119"/>
      <c r="L27" s="119"/>
      <c r="M27" s="119"/>
      <c r="N27" s="119"/>
      <c r="O27" s="119"/>
      <c r="P27" s="119"/>
      <c r="Q27" s="122"/>
      <c r="R27" s="119"/>
      <c r="S27" s="119"/>
      <c r="T27" s="119"/>
      <c r="U27" s="119"/>
      <c r="V27" s="119"/>
      <c r="W27" s="119"/>
      <c r="X27" s="119"/>
      <c r="Y27" s="119"/>
      <c r="Z27" s="123"/>
    </row>
    <row r="28" spans="1:26" ht="20.100000000000001" customHeight="1" x14ac:dyDescent="0.2">
      <c r="A28" s="93">
        <f>IF(TRIM($I28)="", 1001, 0)</f>
        <v>1001</v>
      </c>
      <c r="B28" s="93"/>
      <c r="C28" s="112"/>
      <c r="D28" s="113">
        <v>5</v>
      </c>
      <c r="E28" s="88" t="s">
        <v>26</v>
      </c>
      <c r="I28" s="56"/>
      <c r="J28" s="56"/>
      <c r="K28" s="56"/>
      <c r="L28" s="56"/>
      <c r="M28" s="56"/>
      <c r="N28" s="56"/>
      <c r="O28" s="56"/>
      <c r="P28" s="56"/>
      <c r="Q28" s="56"/>
      <c r="R28" s="56"/>
      <c r="S28" s="56"/>
      <c r="T28" s="56"/>
      <c r="U28" s="56"/>
      <c r="V28" s="56"/>
      <c r="W28" s="56"/>
      <c r="X28" s="56"/>
      <c r="Y28" s="56"/>
      <c r="Z28" s="117"/>
    </row>
    <row r="29" spans="1:26" ht="20.100000000000001" customHeight="1" x14ac:dyDescent="0.2">
      <c r="A29" s="93"/>
      <c r="B29" s="93"/>
      <c r="C29" s="121"/>
      <c r="D29" s="118"/>
      <c r="E29" s="118"/>
      <c r="F29" s="118"/>
      <c r="G29" s="118"/>
      <c r="H29" s="118"/>
      <c r="I29" s="115"/>
      <c r="J29" s="120" t="s">
        <v>27</v>
      </c>
      <c r="K29" s="119"/>
      <c r="L29" s="119"/>
      <c r="M29" s="119"/>
      <c r="N29" s="119"/>
      <c r="O29" s="119"/>
      <c r="P29" s="119"/>
      <c r="Q29" s="119"/>
      <c r="R29" s="119"/>
      <c r="S29" s="119"/>
      <c r="T29" s="119"/>
      <c r="U29" s="119"/>
      <c r="V29" s="119"/>
      <c r="W29" s="119"/>
      <c r="X29" s="119"/>
      <c r="Y29" s="119"/>
      <c r="Z29" s="123"/>
    </row>
    <row r="30" spans="1:26" ht="20.100000000000001" customHeight="1" x14ac:dyDescent="0.2">
      <c r="A30" s="93">
        <f>IF(OR(TRIM($I30)="", NOT(OR(IFERROR(SEARCH(" ",$I30),0)&gt;0, IFERROR(SEARCH("　",$I30),0)&gt;0))), 1001, 0)</f>
        <v>1001</v>
      </c>
      <c r="B30" s="93"/>
      <c r="C30" s="112"/>
      <c r="D30" s="113">
        <v>6</v>
      </c>
      <c r="E30" s="88" t="s">
        <v>28</v>
      </c>
      <c r="I30" s="56"/>
      <c r="J30" s="56"/>
      <c r="K30" s="56"/>
      <c r="L30" s="56"/>
      <c r="M30" s="56"/>
      <c r="N30" s="56"/>
      <c r="O30" s="56"/>
      <c r="P30" s="56"/>
      <c r="Q30" s="56"/>
      <c r="R30" s="56"/>
      <c r="S30" s="56"/>
      <c r="T30" s="56"/>
      <c r="U30" s="56"/>
      <c r="V30" s="56"/>
      <c r="W30" s="56"/>
      <c r="X30" s="56"/>
      <c r="Y30" s="56"/>
      <c r="Z30" s="117"/>
    </row>
    <row r="31" spans="1:26" ht="20.100000000000001" customHeight="1" x14ac:dyDescent="0.2">
      <c r="A31" s="93"/>
      <c r="B31" s="93"/>
      <c r="C31" s="121"/>
      <c r="D31" s="118"/>
      <c r="E31" s="118"/>
      <c r="F31" s="118"/>
      <c r="G31" s="118"/>
      <c r="H31" s="118"/>
      <c r="I31" s="124"/>
      <c r="J31" s="120" t="s">
        <v>29</v>
      </c>
      <c r="K31" s="120"/>
      <c r="L31" s="120"/>
      <c r="M31" s="120"/>
      <c r="N31" s="120"/>
      <c r="O31" s="120"/>
      <c r="P31" s="120"/>
      <c r="Q31" s="120"/>
      <c r="R31" s="120"/>
      <c r="S31" s="120"/>
      <c r="T31" s="120"/>
      <c r="U31" s="120"/>
      <c r="V31" s="120"/>
      <c r="W31" s="120"/>
      <c r="X31" s="120"/>
      <c r="Y31" s="120"/>
      <c r="Z31" s="123"/>
    </row>
    <row r="32" spans="1:26" ht="20.100000000000001" customHeight="1" x14ac:dyDescent="0.2">
      <c r="A32" s="93">
        <f>IF(OR(TRIM($I32)="", NOT(OR(IFERROR(SEARCH(" ",$I32),0)&gt;0, IFERROR(SEARCH("　",$I32),0)&gt;0))), 1001, 0)</f>
        <v>1001</v>
      </c>
      <c r="B32" s="93"/>
      <c r="C32" s="112"/>
      <c r="D32" s="113">
        <v>7</v>
      </c>
      <c r="E32" s="88" t="s">
        <v>30</v>
      </c>
      <c r="I32" s="56"/>
      <c r="J32" s="56"/>
      <c r="K32" s="56"/>
      <c r="L32" s="56"/>
      <c r="M32" s="56"/>
      <c r="N32" s="56"/>
      <c r="O32" s="56"/>
      <c r="P32" s="56"/>
      <c r="Q32" s="56"/>
      <c r="R32" s="56"/>
      <c r="S32" s="56"/>
      <c r="T32" s="56"/>
      <c r="U32" s="56"/>
      <c r="V32" s="56"/>
      <c r="W32" s="56"/>
      <c r="X32" s="56"/>
      <c r="Y32" s="56"/>
      <c r="Z32" s="117"/>
    </row>
    <row r="33" spans="1:27" ht="20.100000000000001" customHeight="1" x14ac:dyDescent="0.2">
      <c r="A33" s="93"/>
      <c r="B33" s="93"/>
      <c r="C33" s="121"/>
      <c r="D33" s="118"/>
      <c r="E33" s="118"/>
      <c r="F33" s="118"/>
      <c r="G33" s="118"/>
      <c r="H33" s="118"/>
      <c r="I33" s="124"/>
      <c r="J33" s="120" t="s">
        <v>31</v>
      </c>
      <c r="K33" s="120"/>
      <c r="L33" s="120"/>
      <c r="M33" s="120"/>
      <c r="N33" s="120"/>
      <c r="O33" s="120"/>
      <c r="P33" s="120"/>
      <c r="Q33" s="120"/>
      <c r="R33" s="120"/>
      <c r="S33" s="120"/>
      <c r="T33" s="120"/>
      <c r="U33" s="120"/>
      <c r="V33" s="120"/>
      <c r="W33" s="120"/>
      <c r="X33" s="120"/>
      <c r="Y33" s="120"/>
      <c r="Z33" s="117"/>
    </row>
    <row r="34" spans="1:27" ht="20.100000000000001" customHeight="1" x14ac:dyDescent="0.2">
      <c r="A34" s="93">
        <f>IF(NOT(AND(TRIM($I34)&lt;&gt;"",ISNUMBER(VALUE(SUBSTITUTE($I34,"-",""))), IFERROR(SEARCH("-",$I34),0)&gt;0)), 1001, 0)</f>
        <v>1001</v>
      </c>
      <c r="B34" s="93"/>
      <c r="C34" s="112"/>
      <c r="D34" s="113">
        <v>8</v>
      </c>
      <c r="E34" s="88" t="s">
        <v>32</v>
      </c>
      <c r="I34" s="56"/>
      <c r="J34" s="56"/>
      <c r="K34" s="56"/>
      <c r="L34" s="56"/>
      <c r="M34" s="56"/>
      <c r="O34" s="125" t="s">
        <v>33</v>
      </c>
      <c r="P34" s="1"/>
      <c r="Q34" s="88" t="s">
        <v>34</v>
      </c>
      <c r="Y34" s="119"/>
      <c r="Z34" s="117"/>
    </row>
    <row r="35" spans="1:27" ht="20.100000000000001" customHeight="1" x14ac:dyDescent="0.2">
      <c r="A35" s="93"/>
      <c r="B35" s="93"/>
      <c r="C35" s="121"/>
      <c r="D35" s="118"/>
      <c r="E35" s="118"/>
      <c r="F35" s="118"/>
      <c r="G35" s="118"/>
      <c r="H35" s="118"/>
      <c r="I35" s="115"/>
      <c r="J35" s="120" t="s">
        <v>35</v>
      </c>
      <c r="K35" s="119"/>
      <c r="L35" s="119"/>
      <c r="M35" s="119"/>
      <c r="N35" s="119"/>
      <c r="O35" s="119"/>
      <c r="P35" s="119"/>
      <c r="Q35" s="119"/>
      <c r="R35" s="119"/>
      <c r="S35" s="119"/>
      <c r="T35" s="119"/>
      <c r="U35" s="119"/>
      <c r="V35" s="119"/>
      <c r="W35" s="119"/>
      <c r="X35" s="119"/>
      <c r="Y35" s="119"/>
      <c r="Z35" s="117"/>
    </row>
    <row r="36" spans="1:27" ht="20.100000000000001" customHeight="1" x14ac:dyDescent="0.2">
      <c r="A36" s="93">
        <f>IF(NOT(AND(TRIM($I36)&lt;&gt;"",ISNUMBER(VALUE(SUBSTITUTE($I36,"-",""))), IFERROR(SEARCH("-",$I36),0)&gt;0)), 1001, 0)</f>
        <v>1001</v>
      </c>
      <c r="B36" s="93"/>
      <c r="C36" s="112"/>
      <c r="D36" s="113">
        <v>9</v>
      </c>
      <c r="E36" s="88" t="s">
        <v>36</v>
      </c>
      <c r="I36" s="56"/>
      <c r="J36" s="56"/>
      <c r="K36" s="56"/>
      <c r="L36" s="56"/>
      <c r="M36" s="56"/>
      <c r="N36" s="119"/>
      <c r="O36" s="119"/>
      <c r="P36" s="119"/>
      <c r="Q36" s="119"/>
      <c r="R36" s="119"/>
      <c r="S36" s="119"/>
      <c r="T36" s="119"/>
      <c r="U36" s="119"/>
      <c r="V36" s="119"/>
      <c r="W36" s="119"/>
      <c r="X36" s="119"/>
      <c r="Y36" s="119"/>
      <c r="Z36" s="117"/>
    </row>
    <row r="37" spans="1:27" ht="20.100000000000001" customHeight="1" x14ac:dyDescent="0.2">
      <c r="A37" s="93"/>
      <c r="B37" s="93"/>
      <c r="C37" s="121"/>
      <c r="D37" s="118"/>
      <c r="E37" s="118"/>
      <c r="F37" s="118"/>
      <c r="G37" s="118"/>
      <c r="H37" s="118"/>
      <c r="I37" s="115"/>
      <c r="J37" s="120" t="s">
        <v>35</v>
      </c>
      <c r="K37" s="119"/>
      <c r="L37" s="119"/>
      <c r="M37" s="119"/>
      <c r="N37" s="119"/>
      <c r="O37" s="119"/>
      <c r="P37" s="119"/>
      <c r="Q37" s="119"/>
      <c r="R37" s="119"/>
      <c r="S37" s="119"/>
      <c r="T37" s="119"/>
      <c r="U37" s="119"/>
      <c r="V37" s="119"/>
      <c r="W37" s="119"/>
      <c r="X37" s="119"/>
      <c r="Y37" s="119"/>
      <c r="Z37" s="117"/>
    </row>
    <row r="38" spans="1:27" ht="20.100000000000001" customHeight="1" x14ac:dyDescent="0.2">
      <c r="A38" s="93">
        <f>IF(AND(TRIM($I38)&lt;&gt;"", NOT(IFERROR(SEARCH("@",$I38),0)&gt;0)), 1001, 0)</f>
        <v>0</v>
      </c>
      <c r="B38" s="93"/>
      <c r="C38" s="121"/>
      <c r="D38" s="113">
        <v>10</v>
      </c>
      <c r="E38" s="88" t="s">
        <v>37</v>
      </c>
      <c r="I38" s="56"/>
      <c r="J38" s="56"/>
      <c r="K38" s="56"/>
      <c r="L38" s="56"/>
      <c r="M38" s="56"/>
      <c r="N38" s="56"/>
      <c r="O38" s="56"/>
      <c r="P38" s="56"/>
      <c r="Q38" s="61"/>
      <c r="R38" s="56"/>
      <c r="S38" s="56"/>
      <c r="T38" s="56"/>
      <c r="U38" s="56"/>
      <c r="V38" s="56"/>
      <c r="W38" s="56"/>
      <c r="X38" s="56"/>
      <c r="Y38" s="56"/>
      <c r="Z38" s="117"/>
    </row>
    <row r="39" spans="1:27" ht="20.100000000000001" customHeight="1" x14ac:dyDescent="0.2">
      <c r="A39" s="93"/>
      <c r="B39" s="93"/>
      <c r="C39" s="121"/>
      <c r="D39" s="113"/>
      <c r="I39" s="115"/>
      <c r="J39" s="126" t="s">
        <v>188</v>
      </c>
      <c r="K39" s="127"/>
      <c r="L39" s="120"/>
      <c r="M39" s="120"/>
      <c r="N39" s="120"/>
      <c r="O39" s="120"/>
      <c r="P39" s="120"/>
      <c r="Q39" s="128"/>
      <c r="R39" s="120"/>
      <c r="S39" s="120"/>
      <c r="T39" s="120"/>
      <c r="U39" s="120"/>
      <c r="V39" s="120"/>
      <c r="W39" s="120"/>
      <c r="X39" s="120"/>
      <c r="Y39" s="120"/>
      <c r="Z39" s="118"/>
      <c r="AA39" s="129"/>
    </row>
    <row r="40" spans="1:27" ht="20.100000000000001" customHeight="1" x14ac:dyDescent="0.2">
      <c r="A40" s="93">
        <f>IF(AND($I40&lt;&gt;"一致する", $I40&lt;&gt;"一致しない"), 1001, 0)</f>
        <v>0</v>
      </c>
      <c r="B40" s="93"/>
      <c r="C40" s="112"/>
      <c r="D40" s="113">
        <v>11</v>
      </c>
      <c r="E40" s="88" t="s">
        <v>38</v>
      </c>
      <c r="I40" s="56" t="s">
        <v>39</v>
      </c>
      <c r="J40" s="56"/>
      <c r="K40" s="56"/>
      <c r="L40" s="56"/>
      <c r="M40" s="56"/>
      <c r="N40" s="118"/>
      <c r="O40" s="118"/>
      <c r="P40" s="118"/>
      <c r="Q40" s="118"/>
      <c r="R40" s="118"/>
      <c r="S40" s="118"/>
      <c r="T40" s="118"/>
      <c r="U40" s="118"/>
      <c r="V40" s="118"/>
      <c r="W40" s="118"/>
      <c r="X40" s="118"/>
      <c r="Y40" s="118"/>
      <c r="Z40" s="117"/>
      <c r="AA40" s="118"/>
    </row>
    <row r="41" spans="1:27" ht="20.100000000000001" customHeight="1" x14ac:dyDescent="0.2">
      <c r="A41" s="93"/>
      <c r="B41" s="93"/>
      <c r="C41" s="121"/>
      <c r="D41" s="118"/>
      <c r="E41" s="118"/>
      <c r="F41" s="118"/>
      <c r="G41" s="118"/>
      <c r="H41" s="118"/>
      <c r="I41" s="124"/>
      <c r="J41" s="130" t="s">
        <v>57</v>
      </c>
      <c r="K41" s="120"/>
      <c r="L41" s="120"/>
      <c r="M41" s="120"/>
      <c r="N41" s="120"/>
      <c r="O41" s="120"/>
      <c r="P41" s="120"/>
      <c r="Q41" s="120"/>
      <c r="R41" s="120"/>
      <c r="S41" s="120"/>
      <c r="T41" s="120"/>
      <c r="U41" s="120"/>
      <c r="V41" s="120"/>
      <c r="W41" s="120"/>
      <c r="X41" s="120"/>
      <c r="Y41" s="120"/>
      <c r="Z41" s="131"/>
      <c r="AA41" s="118"/>
    </row>
    <row r="42" spans="1:27" ht="20.100000000000001" customHeight="1" x14ac:dyDescent="0.2">
      <c r="A42" s="93"/>
      <c r="B42" s="93"/>
      <c r="C42" s="132"/>
      <c r="D42" s="133"/>
      <c r="E42" s="133"/>
      <c r="F42" s="133"/>
      <c r="G42" s="133"/>
      <c r="H42" s="133"/>
      <c r="I42" s="134"/>
      <c r="J42" s="134"/>
      <c r="K42" s="135"/>
      <c r="L42" s="134"/>
      <c r="M42" s="134"/>
      <c r="N42" s="134"/>
      <c r="O42" s="134"/>
      <c r="P42" s="134"/>
      <c r="Q42" s="134"/>
      <c r="R42" s="134"/>
      <c r="S42" s="134"/>
      <c r="T42" s="134"/>
      <c r="U42" s="134"/>
      <c r="V42" s="134"/>
      <c r="W42" s="134"/>
      <c r="X42" s="134"/>
      <c r="Y42" s="134"/>
      <c r="Z42" s="136"/>
    </row>
    <row r="43" spans="1:27" ht="15" customHeight="1" x14ac:dyDescent="0.2">
      <c r="A43" s="93"/>
      <c r="B43" s="93"/>
      <c r="C43" s="118"/>
      <c r="D43" s="118"/>
      <c r="E43" s="118"/>
      <c r="F43" s="118"/>
      <c r="G43" s="118"/>
      <c r="H43" s="118"/>
      <c r="I43" s="137"/>
      <c r="J43" s="138"/>
      <c r="K43" s="138"/>
      <c r="L43" s="138"/>
      <c r="M43" s="138"/>
      <c r="N43" s="138"/>
      <c r="O43" s="138"/>
      <c r="P43" s="138"/>
      <c r="Q43" s="138"/>
      <c r="R43" s="138"/>
      <c r="S43" s="138"/>
      <c r="T43" s="138"/>
      <c r="U43" s="138"/>
      <c r="V43" s="138"/>
      <c r="W43" s="138"/>
      <c r="X43" s="138"/>
      <c r="Y43" s="138"/>
      <c r="Z43" s="118"/>
    </row>
    <row r="44" spans="1:27" ht="15.75" hidden="1" customHeight="1" x14ac:dyDescent="0.2">
      <c r="A44" s="93"/>
      <c r="B44" s="93"/>
      <c r="C44" s="118"/>
      <c r="D44" s="118"/>
      <c r="E44" s="118"/>
      <c r="F44" s="118"/>
      <c r="G44" s="118"/>
      <c r="H44" s="118"/>
      <c r="I44" s="138"/>
      <c r="J44" s="118"/>
      <c r="K44" s="118"/>
      <c r="L44" s="118"/>
      <c r="M44" s="118"/>
      <c r="N44" s="118"/>
      <c r="O44" s="118"/>
      <c r="P44" s="118"/>
      <c r="Q44" s="118"/>
      <c r="R44" s="118"/>
      <c r="S44" s="118"/>
      <c r="T44" s="118"/>
      <c r="U44" s="118"/>
      <c r="V44" s="118"/>
      <c r="W44" s="118"/>
      <c r="X44" s="118"/>
      <c r="Y44" s="118"/>
      <c r="Z44" s="118"/>
    </row>
    <row r="45" spans="1:27" ht="15.75" hidden="1" customHeight="1" x14ac:dyDescent="0.2">
      <c r="A45" s="93"/>
      <c r="B45" s="93"/>
      <c r="C45" s="118"/>
      <c r="D45" s="118"/>
      <c r="E45" s="118"/>
      <c r="F45" s="118"/>
      <c r="G45" s="118"/>
      <c r="H45" s="118"/>
      <c r="I45" s="138"/>
      <c r="J45" s="118"/>
      <c r="K45" s="118"/>
      <c r="L45" s="118"/>
      <c r="M45" s="118"/>
      <c r="N45" s="118"/>
      <c r="O45" s="118"/>
      <c r="P45" s="118"/>
      <c r="Q45" s="118"/>
      <c r="R45" s="118"/>
      <c r="S45" s="118"/>
      <c r="T45" s="118"/>
      <c r="U45" s="118"/>
      <c r="V45" s="118"/>
      <c r="W45" s="118"/>
      <c r="X45" s="118"/>
      <c r="Y45" s="118"/>
      <c r="Z45" s="118"/>
    </row>
    <row r="46" spans="1:27" ht="15.75" hidden="1" customHeight="1" x14ac:dyDescent="0.2">
      <c r="A46" s="93"/>
      <c r="B46" s="93"/>
      <c r="C46" s="118"/>
      <c r="D46" s="118"/>
      <c r="E46" s="118"/>
      <c r="F46" s="118"/>
      <c r="G46" s="118"/>
      <c r="H46" s="118"/>
      <c r="I46" s="138"/>
      <c r="J46" s="118"/>
      <c r="K46" s="118"/>
      <c r="L46" s="118"/>
      <c r="M46" s="118"/>
      <c r="N46" s="118"/>
      <c r="O46" s="118"/>
      <c r="P46" s="118"/>
      <c r="Q46" s="118"/>
      <c r="R46" s="118"/>
      <c r="S46" s="118"/>
      <c r="T46" s="118"/>
      <c r="U46" s="118"/>
      <c r="V46" s="118"/>
      <c r="W46" s="118"/>
      <c r="X46" s="118"/>
      <c r="Y46" s="118"/>
      <c r="Z46" s="118"/>
    </row>
    <row r="47" spans="1:27" ht="15.75" hidden="1" customHeight="1" x14ac:dyDescent="0.2">
      <c r="A47" s="93"/>
      <c r="B47" s="93"/>
      <c r="C47" s="118"/>
      <c r="D47" s="118"/>
      <c r="E47" s="118"/>
      <c r="F47" s="118"/>
      <c r="G47" s="118"/>
      <c r="H47" s="118"/>
      <c r="I47" s="138"/>
      <c r="J47" s="118"/>
      <c r="K47" s="118"/>
      <c r="L47" s="118"/>
      <c r="M47" s="118"/>
      <c r="N47" s="118"/>
      <c r="O47" s="118"/>
      <c r="P47" s="118"/>
      <c r="Q47" s="118"/>
      <c r="R47" s="118"/>
      <c r="S47" s="118"/>
      <c r="T47" s="118"/>
      <c r="U47" s="118"/>
      <c r="V47" s="118"/>
      <c r="W47" s="118"/>
      <c r="X47" s="118"/>
      <c r="Y47" s="118"/>
      <c r="Z47" s="118"/>
    </row>
    <row r="48" spans="1:27" ht="15.75" hidden="1" customHeight="1" x14ac:dyDescent="0.2">
      <c r="A48" s="93"/>
      <c r="B48" s="93"/>
      <c r="C48" s="118"/>
      <c r="D48" s="118"/>
      <c r="E48" s="118"/>
      <c r="F48" s="118"/>
      <c r="G48" s="118"/>
      <c r="H48" s="118"/>
      <c r="I48" s="138"/>
      <c r="J48" s="118"/>
      <c r="K48" s="118"/>
      <c r="L48" s="118"/>
      <c r="M48" s="118"/>
      <c r="N48" s="118"/>
      <c r="O48" s="118"/>
      <c r="P48" s="118"/>
      <c r="Q48" s="118"/>
      <c r="R48" s="118"/>
      <c r="S48" s="118"/>
      <c r="T48" s="118"/>
      <c r="U48" s="118"/>
      <c r="V48" s="118"/>
      <c r="W48" s="118"/>
      <c r="X48" s="118"/>
      <c r="Y48" s="118"/>
      <c r="Z48" s="118"/>
    </row>
    <row r="49" spans="1:26" ht="15.75" hidden="1" customHeight="1" x14ac:dyDescent="0.2">
      <c r="A49" s="93"/>
      <c r="B49" s="93"/>
      <c r="C49" s="118"/>
      <c r="D49" s="118"/>
      <c r="E49" s="118"/>
      <c r="F49" s="118"/>
      <c r="G49" s="118"/>
      <c r="H49" s="118"/>
      <c r="I49" s="138"/>
      <c r="J49" s="118"/>
      <c r="K49" s="118"/>
      <c r="L49" s="118"/>
      <c r="M49" s="118"/>
      <c r="N49" s="118"/>
      <c r="O49" s="118"/>
      <c r="P49" s="118"/>
      <c r="Q49" s="118"/>
      <c r="R49" s="118"/>
      <c r="S49" s="118"/>
      <c r="T49" s="118"/>
      <c r="U49" s="118"/>
      <c r="V49" s="118"/>
      <c r="W49" s="118"/>
      <c r="X49" s="118"/>
      <c r="Y49" s="118"/>
      <c r="Z49" s="118"/>
    </row>
    <row r="50" spans="1:26" ht="15.75" hidden="1" customHeight="1" x14ac:dyDescent="0.2">
      <c r="A50" s="93"/>
      <c r="B50" s="93"/>
      <c r="C50" s="118"/>
      <c r="D50" s="118"/>
      <c r="E50" s="118"/>
      <c r="F50" s="118"/>
      <c r="G50" s="118"/>
      <c r="H50" s="118"/>
      <c r="I50" s="138"/>
      <c r="J50" s="118"/>
      <c r="K50" s="118"/>
      <c r="L50" s="118"/>
      <c r="M50" s="118"/>
      <c r="N50" s="118"/>
      <c r="O50" s="118"/>
      <c r="P50" s="118"/>
      <c r="Q50" s="118"/>
      <c r="R50" s="118"/>
      <c r="S50" s="118"/>
      <c r="T50" s="118"/>
      <c r="U50" s="118"/>
      <c r="V50" s="118"/>
      <c r="W50" s="118"/>
      <c r="X50" s="118"/>
      <c r="Y50" s="118"/>
      <c r="Z50" s="118"/>
    </row>
    <row r="51" spans="1:26" ht="15.75" hidden="1" customHeight="1" x14ac:dyDescent="0.2">
      <c r="A51" s="93"/>
      <c r="B51" s="93"/>
      <c r="C51" s="118"/>
      <c r="D51" s="118"/>
      <c r="E51" s="118"/>
      <c r="F51" s="118"/>
      <c r="G51" s="118"/>
      <c r="H51" s="118"/>
      <c r="I51" s="138"/>
      <c r="J51" s="118"/>
      <c r="K51" s="118"/>
      <c r="L51" s="118"/>
      <c r="M51" s="118"/>
      <c r="N51" s="118"/>
      <c r="O51" s="118"/>
      <c r="P51" s="118"/>
      <c r="Q51" s="118"/>
      <c r="R51" s="118"/>
      <c r="S51" s="118"/>
      <c r="T51" s="118"/>
      <c r="U51" s="118"/>
      <c r="V51" s="118"/>
      <c r="W51" s="118"/>
      <c r="X51" s="118"/>
      <c r="Y51" s="118"/>
      <c r="Z51" s="118"/>
    </row>
    <row r="52" spans="1:26" ht="15.75" hidden="1" customHeight="1" x14ac:dyDescent="0.2">
      <c r="A52" s="93"/>
      <c r="B52" s="93"/>
      <c r="C52" s="118"/>
      <c r="D52" s="118"/>
      <c r="E52" s="118"/>
      <c r="F52" s="118"/>
      <c r="G52" s="118"/>
      <c r="H52" s="118"/>
      <c r="I52" s="138"/>
      <c r="J52" s="118"/>
      <c r="K52" s="118"/>
      <c r="L52" s="118"/>
      <c r="M52" s="118"/>
      <c r="N52" s="118"/>
      <c r="O52" s="118"/>
      <c r="P52" s="118"/>
      <c r="Q52" s="118"/>
      <c r="R52" s="118"/>
      <c r="S52" s="118"/>
      <c r="T52" s="118"/>
      <c r="U52" s="118"/>
      <c r="V52" s="118"/>
      <c r="W52" s="118"/>
      <c r="X52" s="118"/>
      <c r="Y52" s="118"/>
      <c r="Z52" s="118"/>
    </row>
    <row r="53" spans="1:26" ht="15.75" hidden="1" customHeight="1" x14ac:dyDescent="0.2">
      <c r="A53" s="93"/>
      <c r="B53" s="93"/>
      <c r="C53" s="118"/>
      <c r="D53" s="118"/>
      <c r="E53" s="118"/>
      <c r="F53" s="118"/>
      <c r="G53" s="118"/>
      <c r="H53" s="118"/>
      <c r="I53" s="138"/>
      <c r="J53" s="118"/>
      <c r="K53" s="118"/>
      <c r="L53" s="118"/>
      <c r="M53" s="118"/>
      <c r="N53" s="118"/>
      <c r="O53" s="118"/>
      <c r="P53" s="118"/>
      <c r="Q53" s="118"/>
      <c r="R53" s="118"/>
      <c r="S53" s="118"/>
      <c r="T53" s="118"/>
      <c r="U53" s="118"/>
      <c r="V53" s="118"/>
      <c r="W53" s="118"/>
      <c r="X53" s="118"/>
      <c r="Y53" s="118"/>
      <c r="Z53" s="118"/>
    </row>
    <row r="54" spans="1:26" ht="15.75" hidden="1" customHeight="1" x14ac:dyDescent="0.2">
      <c r="A54" s="93"/>
      <c r="B54" s="93"/>
      <c r="C54" s="118"/>
      <c r="D54" s="118"/>
      <c r="E54" s="118"/>
      <c r="F54" s="118"/>
      <c r="G54" s="118"/>
      <c r="H54" s="118"/>
      <c r="I54" s="138"/>
      <c r="J54" s="118"/>
      <c r="K54" s="118"/>
      <c r="L54" s="118"/>
      <c r="M54" s="118"/>
      <c r="N54" s="118"/>
      <c r="O54" s="118"/>
      <c r="P54" s="118"/>
      <c r="Q54" s="118"/>
      <c r="R54" s="118"/>
      <c r="S54" s="118"/>
      <c r="T54" s="118"/>
      <c r="U54" s="118"/>
      <c r="V54" s="118"/>
      <c r="W54" s="118"/>
      <c r="X54" s="118"/>
      <c r="Y54" s="118"/>
      <c r="Z54" s="118"/>
    </row>
    <row r="55" spans="1:26" ht="15.75" hidden="1" customHeight="1" x14ac:dyDescent="0.2">
      <c r="A55" s="93"/>
      <c r="B55" s="93"/>
      <c r="C55" s="118"/>
      <c r="D55" s="118"/>
      <c r="E55" s="118"/>
      <c r="F55" s="118"/>
      <c r="G55" s="118"/>
      <c r="H55" s="118"/>
      <c r="I55" s="138"/>
      <c r="J55" s="118"/>
      <c r="K55" s="118"/>
      <c r="L55" s="118"/>
      <c r="M55" s="118"/>
      <c r="N55" s="118"/>
      <c r="O55" s="118"/>
      <c r="P55" s="118"/>
      <c r="Q55" s="118"/>
      <c r="R55" s="118"/>
      <c r="S55" s="118"/>
      <c r="T55" s="118"/>
      <c r="U55" s="118"/>
      <c r="V55" s="118"/>
      <c r="W55" s="118"/>
      <c r="X55" s="118"/>
      <c r="Y55" s="118"/>
      <c r="Z55" s="118"/>
    </row>
    <row r="56" spans="1:26" ht="15.75" hidden="1" customHeight="1" x14ac:dyDescent="0.2">
      <c r="A56" s="93"/>
      <c r="B56" s="93"/>
      <c r="C56" s="118"/>
      <c r="D56" s="118"/>
      <c r="E56" s="118"/>
      <c r="F56" s="118"/>
      <c r="G56" s="118"/>
      <c r="H56" s="118"/>
      <c r="I56" s="138"/>
      <c r="J56" s="118"/>
      <c r="K56" s="118"/>
      <c r="L56" s="118"/>
      <c r="M56" s="118"/>
      <c r="N56" s="118"/>
      <c r="O56" s="118"/>
      <c r="P56" s="118"/>
      <c r="Q56" s="118"/>
      <c r="R56" s="118"/>
      <c r="S56" s="118"/>
      <c r="T56" s="118"/>
      <c r="U56" s="118"/>
      <c r="V56" s="118"/>
      <c r="W56" s="118"/>
      <c r="X56" s="118"/>
      <c r="Y56" s="118"/>
      <c r="Z56" s="118"/>
    </row>
    <row r="57" spans="1:26" ht="15.75" hidden="1" customHeight="1" x14ac:dyDescent="0.2">
      <c r="A57" s="93"/>
      <c r="B57" s="93"/>
      <c r="C57" s="118"/>
      <c r="D57" s="118"/>
      <c r="E57" s="118"/>
      <c r="F57" s="118"/>
      <c r="G57" s="118"/>
      <c r="H57" s="118"/>
      <c r="I57" s="138"/>
      <c r="J57" s="118"/>
      <c r="K57" s="118"/>
      <c r="L57" s="118"/>
      <c r="M57" s="118"/>
      <c r="N57" s="118"/>
      <c r="O57" s="118"/>
      <c r="P57" s="118"/>
      <c r="Q57" s="118"/>
      <c r="R57" s="118"/>
      <c r="S57" s="118"/>
      <c r="T57" s="118"/>
      <c r="U57" s="118"/>
      <c r="V57" s="118"/>
      <c r="W57" s="118"/>
      <c r="X57" s="118"/>
      <c r="Y57" s="118"/>
      <c r="Z57" s="118"/>
    </row>
    <row r="58" spans="1:26" ht="15.75" hidden="1" customHeight="1" x14ac:dyDescent="0.2">
      <c r="A58" s="93"/>
      <c r="B58" s="93"/>
      <c r="C58" s="118"/>
      <c r="D58" s="118"/>
      <c r="E58" s="118"/>
      <c r="F58" s="118"/>
      <c r="G58" s="118"/>
      <c r="H58" s="118"/>
      <c r="I58" s="138"/>
      <c r="J58" s="118"/>
      <c r="K58" s="118"/>
      <c r="L58" s="118"/>
      <c r="M58" s="118"/>
      <c r="N58" s="118"/>
      <c r="O58" s="118"/>
      <c r="P58" s="118"/>
      <c r="Q58" s="118"/>
      <c r="R58" s="118"/>
      <c r="S58" s="118"/>
      <c r="T58" s="118"/>
      <c r="U58" s="118"/>
      <c r="V58" s="118"/>
      <c r="W58" s="118"/>
      <c r="X58" s="118"/>
      <c r="Y58" s="118"/>
      <c r="Z58" s="118"/>
    </row>
    <row r="59" spans="1:26" ht="15" customHeight="1" x14ac:dyDescent="0.2">
      <c r="A59" s="93"/>
      <c r="B59" s="93"/>
      <c r="C59" s="118"/>
      <c r="D59" s="118"/>
      <c r="E59" s="118"/>
      <c r="F59" s="118"/>
      <c r="G59" s="118"/>
      <c r="H59" s="118"/>
      <c r="I59" s="138"/>
      <c r="J59" s="118"/>
      <c r="K59" s="118"/>
      <c r="L59" s="118"/>
      <c r="M59" s="118"/>
      <c r="N59" s="118"/>
      <c r="O59" s="118"/>
      <c r="P59" s="118"/>
      <c r="Q59" s="118"/>
      <c r="R59" s="118"/>
      <c r="S59" s="118"/>
      <c r="T59" s="118"/>
      <c r="U59" s="118"/>
      <c r="V59" s="118"/>
      <c r="W59" s="118"/>
      <c r="X59" s="118"/>
      <c r="Y59" s="118"/>
      <c r="Z59" s="118"/>
    </row>
    <row r="60" spans="1:26" ht="20.100000000000001" customHeight="1" x14ac:dyDescent="0.2">
      <c r="A60" s="93"/>
      <c r="B60" s="93"/>
      <c r="C60" s="105" t="s">
        <v>40</v>
      </c>
      <c r="D60" s="106"/>
      <c r="E60" s="106"/>
      <c r="F60" s="106"/>
      <c r="G60" s="106"/>
      <c r="H60" s="107"/>
      <c r="I60" s="139"/>
    </row>
    <row r="61" spans="1:26" ht="15" customHeight="1" x14ac:dyDescent="0.2">
      <c r="A61" s="93"/>
      <c r="B61" s="93"/>
      <c r="C61" s="108"/>
      <c r="D61" s="109"/>
      <c r="E61" s="109"/>
      <c r="F61" s="109"/>
      <c r="G61" s="109"/>
      <c r="H61" s="109"/>
      <c r="I61" s="110"/>
      <c r="J61" s="110"/>
      <c r="K61" s="110"/>
      <c r="L61" s="110"/>
      <c r="M61" s="110"/>
      <c r="N61" s="110"/>
      <c r="O61" s="110"/>
      <c r="P61" s="110"/>
      <c r="Q61" s="110"/>
      <c r="R61" s="110"/>
      <c r="S61" s="110"/>
      <c r="T61" s="110"/>
      <c r="U61" s="110"/>
      <c r="V61" s="110"/>
      <c r="W61" s="110"/>
      <c r="X61" s="110"/>
      <c r="Y61" s="110"/>
      <c r="Z61" s="111"/>
    </row>
    <row r="62" spans="1:26" ht="20.100000000000001" customHeight="1" x14ac:dyDescent="0.2">
      <c r="A62" s="93"/>
      <c r="B62" s="93"/>
      <c r="C62" s="108"/>
      <c r="D62" s="140" t="s">
        <v>41</v>
      </c>
      <c r="E62" s="140"/>
      <c r="F62" s="140"/>
      <c r="G62" s="140"/>
      <c r="H62" s="140"/>
      <c r="I62" s="140"/>
      <c r="J62" s="140"/>
      <c r="K62" s="140"/>
      <c r="L62" s="140"/>
      <c r="M62" s="140"/>
      <c r="N62" s="140"/>
      <c r="O62" s="140"/>
      <c r="P62" s="140"/>
      <c r="Q62" s="140"/>
      <c r="R62" s="140"/>
      <c r="S62" s="140"/>
      <c r="T62" s="140"/>
      <c r="U62" s="140"/>
      <c r="V62" s="140"/>
      <c r="W62" s="140"/>
      <c r="X62" s="140"/>
      <c r="Y62" s="140"/>
      <c r="Z62" s="117"/>
    </row>
    <row r="63" spans="1:26" ht="20.100000000000001" customHeight="1" x14ac:dyDescent="0.2">
      <c r="A63" s="93">
        <f>IF(AND($I63&lt;&gt;"しない", $I63&lt;&gt;"する"), 1001, 0)</f>
        <v>1001</v>
      </c>
      <c r="B63" s="93"/>
      <c r="C63" s="112"/>
      <c r="D63" s="113">
        <v>1</v>
      </c>
      <c r="E63" s="118" t="s">
        <v>42</v>
      </c>
      <c r="F63" s="118"/>
      <c r="G63" s="118"/>
      <c r="H63" s="118"/>
      <c r="I63" s="56"/>
      <c r="J63" s="56"/>
      <c r="K63" s="56"/>
      <c r="L63" s="56"/>
      <c r="M63" s="56"/>
      <c r="N63" s="118"/>
      <c r="O63" s="118"/>
      <c r="P63" s="118"/>
      <c r="Q63" s="118"/>
      <c r="R63" s="118"/>
      <c r="S63" s="118"/>
      <c r="T63" s="118"/>
      <c r="U63" s="118"/>
      <c r="V63" s="118"/>
      <c r="W63" s="118"/>
      <c r="X63" s="118"/>
      <c r="Y63" s="118"/>
      <c r="Z63" s="117"/>
    </row>
    <row r="64" spans="1:26" ht="20.100000000000001" customHeight="1" x14ac:dyDescent="0.2">
      <c r="A64" s="93"/>
      <c r="B64" s="93"/>
      <c r="C64" s="112"/>
      <c r="D64" s="118"/>
      <c r="E64" s="118"/>
      <c r="F64" s="118"/>
      <c r="G64" s="118"/>
      <c r="H64" s="118"/>
      <c r="I64" s="124"/>
      <c r="J64" s="120" t="s">
        <v>10</v>
      </c>
      <c r="K64" s="119"/>
      <c r="L64" s="119"/>
      <c r="M64" s="119"/>
      <c r="N64" s="119"/>
      <c r="O64" s="119"/>
      <c r="P64" s="119"/>
      <c r="Q64" s="119"/>
      <c r="R64" s="119"/>
      <c r="S64" s="119"/>
      <c r="T64" s="119"/>
      <c r="U64" s="119"/>
      <c r="V64" s="119"/>
      <c r="W64" s="119"/>
      <c r="X64" s="119"/>
      <c r="Y64" s="119"/>
      <c r="Z64" s="117"/>
    </row>
    <row r="65" spans="1:26" ht="20.100000000000001" hidden="1" customHeight="1" x14ac:dyDescent="0.2">
      <c r="A65" s="93"/>
      <c r="B65" s="93"/>
      <c r="C65" s="112"/>
      <c r="D65" s="118"/>
      <c r="E65" s="118"/>
      <c r="F65" s="118"/>
      <c r="G65" s="118"/>
      <c r="H65" s="118"/>
      <c r="I65" s="124"/>
      <c r="J65" s="119"/>
      <c r="K65" s="119"/>
      <c r="L65" s="119"/>
      <c r="M65" s="119"/>
      <c r="N65" s="119"/>
      <c r="O65" s="119"/>
      <c r="P65" s="119"/>
      <c r="Q65" s="119"/>
      <c r="R65" s="119"/>
      <c r="S65" s="119"/>
      <c r="T65" s="119"/>
      <c r="U65" s="119"/>
      <c r="V65" s="119"/>
      <c r="W65" s="119"/>
      <c r="X65" s="119"/>
      <c r="Y65" s="119"/>
      <c r="Z65" s="117"/>
    </row>
    <row r="66" spans="1:26" ht="20.100000000000001" hidden="1" customHeight="1" x14ac:dyDescent="0.2">
      <c r="A66" s="93"/>
      <c r="B66" s="93"/>
      <c r="C66" s="112"/>
      <c r="D66" s="118"/>
      <c r="E66" s="118"/>
      <c r="F66" s="118"/>
      <c r="G66" s="118"/>
      <c r="H66" s="118"/>
      <c r="I66" s="124"/>
      <c r="J66" s="119"/>
      <c r="K66" s="119"/>
      <c r="L66" s="119"/>
      <c r="M66" s="119"/>
      <c r="N66" s="119"/>
      <c r="O66" s="119"/>
      <c r="P66" s="119"/>
      <c r="Q66" s="119"/>
      <c r="R66" s="119"/>
      <c r="S66" s="119"/>
      <c r="T66" s="119"/>
      <c r="U66" s="119"/>
      <c r="V66" s="119"/>
      <c r="W66" s="119"/>
      <c r="X66" s="119"/>
      <c r="Y66" s="119"/>
      <c r="Z66" s="117"/>
    </row>
    <row r="67" spans="1:26" ht="20.100000000000001" hidden="1" customHeight="1" x14ac:dyDescent="0.2">
      <c r="A67" s="93"/>
      <c r="B67" s="93"/>
      <c r="C67" s="112"/>
      <c r="D67" s="118"/>
      <c r="E67" s="118"/>
      <c r="F67" s="118"/>
      <c r="G67" s="118"/>
      <c r="H67" s="118"/>
      <c r="I67" s="124"/>
      <c r="J67" s="119"/>
      <c r="K67" s="119"/>
      <c r="L67" s="119"/>
      <c r="M67" s="119"/>
      <c r="N67" s="119"/>
      <c r="O67" s="119"/>
      <c r="P67" s="119"/>
      <c r="Q67" s="119"/>
      <c r="R67" s="119"/>
      <c r="S67" s="119"/>
      <c r="T67" s="119"/>
      <c r="U67" s="119"/>
      <c r="V67" s="119"/>
      <c r="W67" s="119"/>
      <c r="X67" s="119"/>
      <c r="Y67" s="119"/>
      <c r="Z67" s="117"/>
    </row>
    <row r="68" spans="1:26" ht="20.100000000000001" hidden="1" customHeight="1" x14ac:dyDescent="0.2">
      <c r="A68" s="93"/>
      <c r="B68" s="93"/>
      <c r="C68" s="112"/>
      <c r="D68" s="118"/>
      <c r="E68" s="118"/>
      <c r="F68" s="118"/>
      <c r="G68" s="118"/>
      <c r="H68" s="118"/>
      <c r="I68" s="124"/>
      <c r="J68" s="119"/>
      <c r="K68" s="119"/>
      <c r="L68" s="119"/>
      <c r="M68" s="119"/>
      <c r="N68" s="119"/>
      <c r="O68" s="119"/>
      <c r="P68" s="119"/>
      <c r="Q68" s="119"/>
      <c r="R68" s="119"/>
      <c r="S68" s="119"/>
      <c r="T68" s="119"/>
      <c r="U68" s="119"/>
      <c r="V68" s="119"/>
      <c r="W68" s="119"/>
      <c r="X68" s="119"/>
      <c r="Y68" s="119"/>
      <c r="Z68" s="117"/>
    </row>
    <row r="69" spans="1:26" ht="20.100000000000001" customHeight="1" x14ac:dyDescent="0.2">
      <c r="A69" s="93">
        <f>IF(OR(AND($I63="する",TRIM($I69)=""),AND($I63="しない",NOT(ISBLANK($I69)))), 1001, 0)</f>
        <v>0</v>
      </c>
      <c r="B69" s="93"/>
      <c r="C69" s="112"/>
      <c r="D69" s="113">
        <v>2</v>
      </c>
      <c r="E69" s="88" t="s">
        <v>21</v>
      </c>
      <c r="I69" s="62"/>
      <c r="J69" s="63"/>
      <c r="K69" s="63"/>
      <c r="L69" s="63"/>
      <c r="M69" s="63"/>
      <c r="N69" s="118"/>
      <c r="O69" s="118"/>
      <c r="P69" s="118"/>
      <c r="Q69" s="118"/>
      <c r="R69" s="118"/>
      <c r="S69" s="118"/>
      <c r="T69" s="118"/>
      <c r="U69" s="118"/>
      <c r="V69" s="118"/>
      <c r="W69" s="118"/>
      <c r="X69" s="118"/>
      <c r="Y69" s="118"/>
      <c r="Z69" s="117"/>
    </row>
    <row r="70" spans="1:26" ht="20.100000000000001" customHeight="1" x14ac:dyDescent="0.2">
      <c r="A70" s="93"/>
      <c r="B70" s="93"/>
      <c r="C70" s="112"/>
      <c r="D70" s="113"/>
      <c r="E70" s="118"/>
      <c r="F70" s="118"/>
      <c r="G70" s="118"/>
      <c r="H70" s="118"/>
      <c r="I70" s="115"/>
      <c r="J70" s="120" t="s">
        <v>185</v>
      </c>
      <c r="K70" s="119"/>
      <c r="L70" s="119"/>
      <c r="M70" s="119"/>
      <c r="N70" s="119"/>
      <c r="O70" s="119"/>
      <c r="P70" s="119"/>
      <c r="Q70" s="119"/>
      <c r="R70" s="119"/>
      <c r="S70" s="119"/>
      <c r="T70" s="119"/>
      <c r="U70" s="119"/>
      <c r="V70" s="119"/>
      <c r="W70" s="119"/>
      <c r="X70" s="119"/>
      <c r="Y70" s="119"/>
      <c r="Z70" s="117"/>
    </row>
    <row r="71" spans="1:26" ht="20.100000000000001" customHeight="1" x14ac:dyDescent="0.2">
      <c r="A71" s="93">
        <f>IF(OR(AND($I63="する",AND($I71&lt;&gt;"", OR(ISERROR(FIND("@"&amp;LEFT($I71,3)&amp;"@", 都道府県3))=FALSE, ISERROR(FIND("@"&amp;LEFT($I71,4)&amp;"@",都道府県4))=FALSE))=FALSE),AND($I63="しない",NOT(ISBLANK($I71)))), 1001, 0)</f>
        <v>0</v>
      </c>
      <c r="B71" s="93"/>
      <c r="C71" s="112"/>
      <c r="D71" s="113">
        <v>3</v>
      </c>
      <c r="E71" s="88" t="s">
        <v>22</v>
      </c>
      <c r="I71" s="64"/>
      <c r="J71" s="64"/>
      <c r="K71" s="64"/>
      <c r="L71" s="64"/>
      <c r="M71" s="64"/>
      <c r="N71" s="64"/>
      <c r="O71" s="64"/>
      <c r="P71" s="64"/>
      <c r="Q71" s="65"/>
      <c r="R71" s="64"/>
      <c r="S71" s="64"/>
      <c r="T71" s="64"/>
      <c r="U71" s="64"/>
      <c r="V71" s="64"/>
      <c r="W71" s="64"/>
      <c r="X71" s="64"/>
      <c r="Y71" s="64"/>
      <c r="Z71" s="117"/>
    </row>
    <row r="72" spans="1:26" ht="20.100000000000001" customHeight="1" x14ac:dyDescent="0.2">
      <c r="A72" s="93"/>
      <c r="B72" s="93"/>
      <c r="C72" s="112"/>
      <c r="D72" s="113"/>
      <c r="E72" s="118"/>
      <c r="F72" s="118"/>
      <c r="G72" s="118"/>
      <c r="H72" s="118"/>
      <c r="I72" s="115"/>
      <c r="J72" s="120" t="s">
        <v>23</v>
      </c>
      <c r="K72" s="119"/>
      <c r="L72" s="119"/>
      <c r="M72" s="119"/>
      <c r="N72" s="119"/>
      <c r="O72" s="119"/>
      <c r="P72" s="119"/>
      <c r="Q72" s="119"/>
      <c r="R72" s="119"/>
      <c r="S72" s="119"/>
      <c r="T72" s="119"/>
      <c r="U72" s="119"/>
      <c r="V72" s="119"/>
      <c r="W72" s="119"/>
      <c r="X72" s="119"/>
      <c r="Y72" s="119"/>
      <c r="Z72" s="117"/>
    </row>
    <row r="73" spans="1:26" ht="20.100000000000001" customHeight="1" x14ac:dyDescent="0.2">
      <c r="A73" s="93">
        <f>IF(OR(AND($I63="する",TRIM($I73)=""),AND($I63="しない",NOT(ISBLANK($I73)))), 1001, 0)</f>
        <v>0</v>
      </c>
      <c r="B73" s="93"/>
      <c r="C73" s="112"/>
      <c r="D73" s="113">
        <v>4</v>
      </c>
      <c r="E73" s="88" t="s">
        <v>24</v>
      </c>
      <c r="I73" s="56"/>
      <c r="J73" s="56"/>
      <c r="K73" s="56"/>
      <c r="L73" s="56"/>
      <c r="M73" s="56"/>
      <c r="N73" s="56"/>
      <c r="O73" s="56"/>
      <c r="P73" s="56"/>
      <c r="Q73" s="57"/>
      <c r="R73" s="56"/>
      <c r="S73" s="56"/>
      <c r="T73" s="56"/>
      <c r="U73" s="56"/>
      <c r="V73" s="56"/>
      <c r="W73" s="56"/>
      <c r="X73" s="56"/>
      <c r="Y73" s="56"/>
      <c r="Z73" s="117"/>
    </row>
    <row r="74" spans="1:26" ht="30" customHeight="1" x14ac:dyDescent="0.2">
      <c r="A74" s="93"/>
      <c r="B74" s="93"/>
      <c r="C74" s="121"/>
      <c r="D74" s="118"/>
      <c r="I74" s="115"/>
      <c r="J74" s="141" t="s">
        <v>78</v>
      </c>
      <c r="K74" s="141"/>
      <c r="L74" s="141"/>
      <c r="M74" s="141"/>
      <c r="N74" s="141"/>
      <c r="O74" s="141"/>
      <c r="P74" s="141"/>
      <c r="Q74" s="141"/>
      <c r="R74" s="141"/>
      <c r="S74" s="141"/>
      <c r="T74" s="141"/>
      <c r="U74" s="141"/>
      <c r="V74" s="141"/>
      <c r="W74" s="141"/>
      <c r="X74" s="141"/>
      <c r="Y74" s="141"/>
      <c r="Z74" s="117"/>
    </row>
    <row r="75" spans="1:26" ht="20.100000000000001" customHeight="1" x14ac:dyDescent="0.2">
      <c r="A75" s="93">
        <f>IF(OR(AND($I63="する",TRIM($I75)=""),AND($I63="しない",NOT(ISBLANK($I75)))), 1001, 0)</f>
        <v>0</v>
      </c>
      <c r="B75" s="93"/>
      <c r="C75" s="112"/>
      <c r="D75" s="113">
        <v>5</v>
      </c>
      <c r="E75" s="88" t="s">
        <v>25</v>
      </c>
      <c r="I75" s="56"/>
      <c r="J75" s="56"/>
      <c r="K75" s="56"/>
      <c r="L75" s="56"/>
      <c r="M75" s="56"/>
      <c r="N75" s="56"/>
      <c r="O75" s="56"/>
      <c r="P75" s="56"/>
      <c r="Q75" s="56"/>
      <c r="R75" s="56"/>
      <c r="S75" s="56"/>
      <c r="T75" s="56"/>
      <c r="U75" s="56"/>
      <c r="V75" s="56"/>
      <c r="W75" s="56"/>
      <c r="X75" s="56"/>
      <c r="Y75" s="56"/>
      <c r="Z75" s="117"/>
    </row>
    <row r="76" spans="1:26" ht="30" customHeight="1" x14ac:dyDescent="0.2">
      <c r="A76" s="93"/>
      <c r="B76" s="93"/>
      <c r="C76" s="121"/>
      <c r="D76" s="118"/>
      <c r="E76" s="118"/>
      <c r="F76" s="118"/>
      <c r="G76" s="118"/>
      <c r="H76" s="118"/>
      <c r="I76" s="115"/>
      <c r="J76" s="141" t="s">
        <v>79</v>
      </c>
      <c r="K76" s="141"/>
      <c r="L76" s="141"/>
      <c r="M76" s="141"/>
      <c r="N76" s="141"/>
      <c r="O76" s="141"/>
      <c r="P76" s="141"/>
      <c r="Q76" s="141"/>
      <c r="R76" s="141"/>
      <c r="S76" s="141"/>
      <c r="T76" s="141"/>
      <c r="U76" s="141"/>
      <c r="V76" s="141"/>
      <c r="W76" s="141"/>
      <c r="X76" s="141"/>
      <c r="Y76" s="141"/>
      <c r="Z76" s="117"/>
    </row>
    <row r="77" spans="1:26" ht="20.100000000000001" customHeight="1" x14ac:dyDescent="0.2">
      <c r="A77" s="93">
        <f>IF(OR(AND($I63="する",TRIM($I77)=""),AND($I63="しない",NOT(ISBLANK($I77)))), 1001, 0)</f>
        <v>0</v>
      </c>
      <c r="B77" s="93"/>
      <c r="C77" s="112"/>
      <c r="D77" s="113">
        <v>6</v>
      </c>
      <c r="E77" s="88" t="s">
        <v>43</v>
      </c>
      <c r="I77" s="56"/>
      <c r="J77" s="56"/>
      <c r="K77" s="56"/>
      <c r="L77" s="56"/>
      <c r="M77" s="56"/>
      <c r="N77" s="56"/>
      <c r="O77" s="56"/>
      <c r="P77" s="56"/>
      <c r="Q77" s="56"/>
      <c r="R77" s="56"/>
      <c r="S77" s="56"/>
      <c r="T77" s="56"/>
      <c r="U77" s="56"/>
      <c r="V77" s="56"/>
      <c r="W77" s="56"/>
      <c r="X77" s="56"/>
      <c r="Y77" s="56"/>
      <c r="Z77" s="117"/>
    </row>
    <row r="78" spans="1:26" ht="20.100000000000001" customHeight="1" x14ac:dyDescent="0.2">
      <c r="A78" s="93"/>
      <c r="B78" s="93"/>
      <c r="C78" s="121"/>
      <c r="D78" s="118"/>
      <c r="E78" s="118"/>
      <c r="F78" s="118"/>
      <c r="G78" s="118"/>
      <c r="H78" s="118"/>
      <c r="I78" s="115"/>
      <c r="J78" s="130" t="s">
        <v>44</v>
      </c>
      <c r="K78" s="119"/>
      <c r="L78" s="119"/>
      <c r="M78" s="119"/>
      <c r="N78" s="119"/>
      <c r="O78" s="119"/>
      <c r="P78" s="119"/>
      <c r="Q78" s="119"/>
      <c r="R78" s="119"/>
      <c r="S78" s="119"/>
      <c r="T78" s="119"/>
      <c r="U78" s="119"/>
      <c r="V78" s="119"/>
      <c r="W78" s="119"/>
      <c r="X78" s="119"/>
      <c r="Y78" s="119"/>
      <c r="Z78" s="117"/>
    </row>
    <row r="79" spans="1:26" ht="20.100000000000001" customHeight="1" x14ac:dyDescent="0.2">
      <c r="A79" s="93">
        <f>IF(OR(AND($I63="する",OR(TRIM($I79)="", NOT(OR(IFERROR(SEARCH(" ",$I79),0)&gt;0, IFERROR(SEARCH("　",$I79),0)&gt;0)))),AND($I63="しない",NOT(ISBLANK($I79)))), 1001, 0)</f>
        <v>0</v>
      </c>
      <c r="B79" s="93"/>
      <c r="C79" s="112"/>
      <c r="D79" s="113">
        <v>7</v>
      </c>
      <c r="E79" s="88" t="s">
        <v>45</v>
      </c>
      <c r="I79" s="56"/>
      <c r="J79" s="56"/>
      <c r="K79" s="56"/>
      <c r="L79" s="56"/>
      <c r="M79" s="56"/>
      <c r="N79" s="56"/>
      <c r="O79" s="56"/>
      <c r="P79" s="56"/>
      <c r="Q79" s="56"/>
      <c r="R79" s="56"/>
      <c r="S79" s="56"/>
      <c r="T79" s="56"/>
      <c r="U79" s="56"/>
      <c r="V79" s="56"/>
      <c r="W79" s="56"/>
      <c r="X79" s="56"/>
      <c r="Y79" s="56"/>
      <c r="Z79" s="117"/>
    </row>
    <row r="80" spans="1:26" ht="20.100000000000001" customHeight="1" x14ac:dyDescent="0.2">
      <c r="A80" s="93"/>
      <c r="B80" s="93"/>
      <c r="C80" s="121"/>
      <c r="D80" s="118"/>
      <c r="E80" s="142" t="s">
        <v>46</v>
      </c>
      <c r="F80" s="118"/>
      <c r="G80" s="118"/>
      <c r="H80" s="118"/>
      <c r="I80" s="124"/>
      <c r="J80" s="120" t="s">
        <v>29</v>
      </c>
      <c r="K80" s="120"/>
      <c r="L80" s="120"/>
      <c r="M80" s="120"/>
      <c r="N80" s="120"/>
      <c r="O80" s="120"/>
      <c r="P80" s="120"/>
      <c r="Q80" s="120"/>
      <c r="R80" s="120"/>
      <c r="S80" s="120"/>
      <c r="T80" s="120"/>
      <c r="U80" s="120"/>
      <c r="V80" s="120"/>
      <c r="W80" s="120"/>
      <c r="X80" s="120"/>
      <c r="Y80" s="120"/>
      <c r="Z80" s="117"/>
    </row>
    <row r="81" spans="1:27" ht="20.100000000000001" customHeight="1" x14ac:dyDescent="0.2">
      <c r="A81" s="93">
        <f>IF(OR(AND($I63="する",OR(TRIM($I81)="", NOT(OR(IFERROR(SEARCH(" ",$I81),0)&gt;0, IFERROR(SEARCH("　",$I81),0)&gt;0)))),AND($I63="しない",NOT(ISBLANK($I81)))), 1001, 0)</f>
        <v>0</v>
      </c>
      <c r="B81" s="93"/>
      <c r="C81" s="112"/>
      <c r="D81" s="113">
        <v>8</v>
      </c>
      <c r="E81" s="88" t="s">
        <v>45</v>
      </c>
      <c r="I81" s="56"/>
      <c r="J81" s="56"/>
      <c r="K81" s="56"/>
      <c r="L81" s="56"/>
      <c r="M81" s="56"/>
      <c r="N81" s="56"/>
      <c r="O81" s="56"/>
      <c r="P81" s="56"/>
      <c r="Q81" s="56"/>
      <c r="R81" s="56"/>
      <c r="S81" s="56"/>
      <c r="T81" s="56"/>
      <c r="U81" s="56"/>
      <c r="V81" s="56"/>
      <c r="W81" s="56"/>
      <c r="X81" s="56"/>
      <c r="Y81" s="56"/>
      <c r="Z81" s="117"/>
    </row>
    <row r="82" spans="1:27" ht="20.100000000000001" customHeight="1" x14ac:dyDescent="0.2">
      <c r="A82" s="93"/>
      <c r="B82" s="93"/>
      <c r="C82" s="121"/>
      <c r="D82" s="118"/>
      <c r="E82" s="118"/>
      <c r="F82" s="118"/>
      <c r="G82" s="118"/>
      <c r="H82" s="118"/>
      <c r="I82" s="124"/>
      <c r="J82" s="120" t="s">
        <v>31</v>
      </c>
      <c r="K82" s="120"/>
      <c r="L82" s="120"/>
      <c r="M82" s="120"/>
      <c r="N82" s="120"/>
      <c r="O82" s="120"/>
      <c r="P82" s="120"/>
      <c r="Q82" s="120"/>
      <c r="R82" s="120"/>
      <c r="S82" s="120"/>
      <c r="T82" s="120"/>
      <c r="U82" s="120"/>
      <c r="V82" s="120"/>
      <c r="W82" s="120"/>
      <c r="X82" s="120"/>
      <c r="Y82" s="120"/>
      <c r="Z82" s="117"/>
    </row>
    <row r="83" spans="1:27" ht="20.100000000000001" customHeight="1" x14ac:dyDescent="0.2">
      <c r="A83" s="93">
        <f>IF(OR(AND($I63="する",NOT(AND(TRIM($I83)&lt;&gt;"",ISNUMBER(VALUE(SUBSTITUTE($I83,"-",""))),IFERROR(SEARCH("-",$I83),0)&gt;0))), AND($I63="しない",NOT(ISBLANK($I83)))), 1001, 0)</f>
        <v>0</v>
      </c>
      <c r="B83" s="93"/>
      <c r="C83" s="112"/>
      <c r="D83" s="113">
        <v>9</v>
      </c>
      <c r="E83" s="88" t="s">
        <v>32</v>
      </c>
      <c r="I83" s="56"/>
      <c r="J83" s="56"/>
      <c r="K83" s="56"/>
      <c r="L83" s="56"/>
      <c r="M83" s="56"/>
      <c r="O83" s="125" t="s">
        <v>33</v>
      </c>
      <c r="P83" s="1"/>
      <c r="Q83" s="88" t="s">
        <v>34</v>
      </c>
      <c r="Y83" s="119"/>
      <c r="Z83" s="117"/>
    </row>
    <row r="84" spans="1:27" ht="20.100000000000001" customHeight="1" x14ac:dyDescent="0.2">
      <c r="A84" s="93">
        <f>IF(AND($I63="しない",NOT(ISBLANK($P83))), 1001, 0)</f>
        <v>0</v>
      </c>
      <c r="B84" s="93"/>
      <c r="C84" s="121"/>
      <c r="D84" s="118"/>
      <c r="E84" s="118"/>
      <c r="F84" s="118"/>
      <c r="G84" s="118"/>
      <c r="H84" s="118"/>
      <c r="I84" s="115"/>
      <c r="J84" s="120" t="s">
        <v>35</v>
      </c>
      <c r="K84" s="119"/>
      <c r="L84" s="119"/>
      <c r="M84" s="119"/>
      <c r="N84" s="119"/>
      <c r="O84" s="119"/>
      <c r="P84" s="119"/>
      <c r="Q84" s="119"/>
      <c r="R84" s="119"/>
      <c r="S84" s="119"/>
      <c r="T84" s="119"/>
      <c r="U84" s="119"/>
      <c r="V84" s="119"/>
      <c r="W84" s="119"/>
      <c r="X84" s="119"/>
      <c r="Y84" s="119"/>
      <c r="Z84" s="117"/>
    </row>
    <row r="85" spans="1:27" ht="20.100000000000001" customHeight="1" x14ac:dyDescent="0.2">
      <c r="A85" s="93">
        <f>IF(OR(AND($I63="する",NOT(AND(TRIM($I85)&lt;&gt;"",ISNUMBER(VALUE(SUBSTITUTE($I85,"-",""))),IFERROR(SEARCH("-",$I85),0)&gt;0))), AND($I63="しない",NOT(ISBLANK($I85)))), 1001, 0)</f>
        <v>0</v>
      </c>
      <c r="B85" s="93"/>
      <c r="C85" s="112"/>
      <c r="D85" s="113">
        <v>10</v>
      </c>
      <c r="E85" s="88" t="s">
        <v>36</v>
      </c>
      <c r="I85" s="56"/>
      <c r="J85" s="56"/>
      <c r="K85" s="56"/>
      <c r="L85" s="56"/>
      <c r="M85" s="56"/>
      <c r="N85" s="119"/>
      <c r="O85" s="119"/>
      <c r="P85" s="119"/>
      <c r="Q85" s="119"/>
      <c r="R85" s="119"/>
      <c r="S85" s="119"/>
      <c r="T85" s="119"/>
      <c r="U85" s="119"/>
      <c r="V85" s="119"/>
      <c r="W85" s="119"/>
      <c r="X85" s="119"/>
      <c r="Y85" s="119"/>
      <c r="Z85" s="117"/>
    </row>
    <row r="86" spans="1:27" ht="20.100000000000001" customHeight="1" x14ac:dyDescent="0.2">
      <c r="A86" s="93"/>
      <c r="B86" s="93"/>
      <c r="C86" s="121"/>
      <c r="D86" s="118"/>
      <c r="E86" s="118"/>
      <c r="F86" s="118"/>
      <c r="G86" s="118"/>
      <c r="H86" s="118"/>
      <c r="I86" s="115"/>
      <c r="J86" s="120" t="s">
        <v>35</v>
      </c>
      <c r="K86" s="119"/>
      <c r="L86" s="119"/>
      <c r="M86" s="119"/>
      <c r="N86" s="119"/>
      <c r="O86" s="119"/>
      <c r="P86" s="119"/>
      <c r="Q86" s="119"/>
      <c r="R86" s="119"/>
      <c r="S86" s="119"/>
      <c r="T86" s="119"/>
      <c r="U86" s="119"/>
      <c r="V86" s="119"/>
      <c r="W86" s="119"/>
      <c r="X86" s="119"/>
      <c r="Y86" s="119"/>
      <c r="Z86" s="117"/>
    </row>
    <row r="87" spans="1:27" ht="20.100000000000001" customHeight="1" x14ac:dyDescent="0.2">
      <c r="A87" s="93">
        <f>IF(OR(AND($I63="する",AND(TRIM($I87)&lt;&gt;"",NOT(IFERROR(SEARCH("@",$I87),0)&gt;0))),AND($I63="しない",NOT(ISBLANK($I87)))), 1001, 0)</f>
        <v>0</v>
      </c>
      <c r="B87" s="93"/>
      <c r="C87" s="121"/>
      <c r="D87" s="113">
        <v>11</v>
      </c>
      <c r="E87" s="88" t="s">
        <v>37</v>
      </c>
      <c r="I87" s="56"/>
      <c r="J87" s="56"/>
      <c r="K87" s="56"/>
      <c r="L87" s="56"/>
      <c r="M87" s="56"/>
      <c r="N87" s="56"/>
      <c r="O87" s="56"/>
      <c r="P87" s="56"/>
      <c r="Q87" s="61"/>
      <c r="R87" s="56"/>
      <c r="S87" s="56"/>
      <c r="T87" s="56"/>
      <c r="U87" s="56"/>
      <c r="V87" s="56"/>
      <c r="W87" s="56"/>
      <c r="X87" s="56"/>
      <c r="Y87" s="56"/>
      <c r="Z87" s="117"/>
    </row>
    <row r="88" spans="1:27" ht="20.100000000000001" customHeight="1" x14ac:dyDescent="0.2">
      <c r="A88" s="93"/>
      <c r="B88" s="93"/>
      <c r="C88" s="121"/>
      <c r="D88" s="113"/>
      <c r="I88" s="115"/>
      <c r="J88" s="126" t="s">
        <v>188</v>
      </c>
      <c r="K88" s="143"/>
      <c r="L88" s="119"/>
      <c r="M88" s="119"/>
      <c r="N88" s="119"/>
      <c r="O88" s="119"/>
      <c r="P88" s="119"/>
      <c r="Q88" s="144"/>
      <c r="R88" s="119"/>
      <c r="S88" s="119"/>
      <c r="T88" s="119"/>
      <c r="U88" s="119"/>
      <c r="V88" s="119"/>
      <c r="W88" s="119"/>
      <c r="X88" s="119"/>
      <c r="Y88" s="119"/>
      <c r="Z88" s="118"/>
      <c r="AA88" s="129"/>
    </row>
    <row r="89" spans="1:27" ht="20.100000000000001" customHeight="1" x14ac:dyDescent="0.2">
      <c r="A89" s="93"/>
      <c r="B89" s="93"/>
      <c r="C89" s="132"/>
      <c r="D89" s="133"/>
      <c r="E89" s="133"/>
      <c r="F89" s="133"/>
      <c r="G89" s="133"/>
      <c r="H89" s="133"/>
      <c r="I89" s="145"/>
      <c r="J89" s="146"/>
      <c r="K89" s="147"/>
      <c r="L89" s="146"/>
      <c r="M89" s="146"/>
      <c r="N89" s="146"/>
      <c r="O89" s="146"/>
      <c r="P89" s="146"/>
      <c r="Q89" s="148"/>
      <c r="R89" s="146"/>
      <c r="S89" s="146"/>
      <c r="T89" s="146"/>
      <c r="U89" s="146"/>
      <c r="V89" s="146"/>
      <c r="W89" s="146"/>
      <c r="X89" s="146"/>
      <c r="Y89" s="146"/>
      <c r="Z89" s="133"/>
      <c r="AA89" s="129"/>
    </row>
    <row r="90" spans="1:27" ht="20.100000000000001" customHeight="1" x14ac:dyDescent="0.2">
      <c r="A90" s="93"/>
      <c r="B90" s="93"/>
      <c r="C90" s="118"/>
      <c r="D90" s="118"/>
      <c r="E90" s="118"/>
      <c r="F90" s="118"/>
      <c r="G90" s="118"/>
      <c r="H90" s="118"/>
      <c r="I90" s="137"/>
      <c r="J90" s="118"/>
      <c r="K90" s="149"/>
      <c r="L90" s="118"/>
      <c r="M90" s="118"/>
      <c r="N90" s="118"/>
      <c r="O90" s="118"/>
      <c r="P90" s="118"/>
      <c r="Q90" s="118"/>
      <c r="R90" s="118"/>
      <c r="S90" s="118"/>
      <c r="T90" s="118"/>
      <c r="U90" s="118"/>
      <c r="V90" s="118"/>
      <c r="W90" s="118"/>
      <c r="X90" s="118"/>
      <c r="Y90" s="118"/>
      <c r="Z90" s="118"/>
    </row>
    <row r="91" spans="1:27" ht="15.75" hidden="1" customHeight="1" x14ac:dyDescent="0.2">
      <c r="A91" s="93"/>
      <c r="B91" s="93"/>
      <c r="C91" s="118"/>
      <c r="D91" s="118"/>
      <c r="E91" s="118"/>
      <c r="F91" s="118"/>
      <c r="G91" s="118"/>
      <c r="H91" s="118"/>
      <c r="I91" s="137"/>
      <c r="J91" s="118"/>
      <c r="K91" s="149"/>
      <c r="L91" s="118"/>
      <c r="M91" s="118"/>
      <c r="N91" s="118"/>
      <c r="O91" s="118"/>
      <c r="P91" s="118"/>
      <c r="Q91" s="118"/>
      <c r="R91" s="118"/>
      <c r="S91" s="118"/>
      <c r="T91" s="118"/>
      <c r="U91" s="118"/>
      <c r="V91" s="118"/>
      <c r="W91" s="118"/>
      <c r="X91" s="118"/>
      <c r="Y91" s="118"/>
      <c r="Z91" s="118"/>
    </row>
    <row r="92" spans="1:27" ht="15.75" hidden="1" customHeight="1" x14ac:dyDescent="0.2">
      <c r="A92" s="93"/>
      <c r="B92" s="93"/>
      <c r="C92" s="118"/>
      <c r="D92" s="118"/>
      <c r="E92" s="118"/>
      <c r="F92" s="118"/>
      <c r="G92" s="118"/>
      <c r="H92" s="118"/>
      <c r="I92" s="137"/>
      <c r="J92" s="118"/>
      <c r="K92" s="149"/>
      <c r="L92" s="118"/>
      <c r="M92" s="118"/>
      <c r="N92" s="118"/>
      <c r="O92" s="118"/>
      <c r="P92" s="118"/>
      <c r="Q92" s="118"/>
      <c r="R92" s="118"/>
      <c r="S92" s="118"/>
      <c r="T92" s="118"/>
      <c r="U92" s="118"/>
      <c r="V92" s="118"/>
      <c r="W92" s="118"/>
      <c r="X92" s="118"/>
      <c r="Y92" s="118"/>
      <c r="Z92" s="118"/>
    </row>
    <row r="93" spans="1:27" ht="15.75" hidden="1" customHeight="1" x14ac:dyDescent="0.2">
      <c r="A93" s="93"/>
      <c r="B93" s="93"/>
      <c r="C93" s="118"/>
      <c r="D93" s="118"/>
      <c r="E93" s="118"/>
      <c r="F93" s="118"/>
      <c r="G93" s="118"/>
      <c r="H93" s="118"/>
      <c r="I93" s="137"/>
      <c r="J93" s="118"/>
      <c r="K93" s="149"/>
      <c r="L93" s="118"/>
      <c r="M93" s="118"/>
      <c r="N93" s="118"/>
      <c r="O93" s="118"/>
      <c r="P93" s="118"/>
      <c r="Q93" s="118"/>
      <c r="R93" s="118"/>
      <c r="S93" s="118"/>
      <c r="T93" s="118"/>
      <c r="U93" s="118"/>
      <c r="V93" s="118"/>
      <c r="W93" s="118"/>
      <c r="X93" s="118"/>
      <c r="Y93" s="118"/>
      <c r="Z93" s="118"/>
    </row>
    <row r="94" spans="1:27" ht="15.75" hidden="1" customHeight="1" x14ac:dyDescent="0.2">
      <c r="A94" s="93"/>
      <c r="B94" s="93"/>
      <c r="C94" s="118"/>
      <c r="D94" s="118"/>
      <c r="E94" s="118"/>
      <c r="F94" s="118"/>
      <c r="G94" s="118"/>
      <c r="H94" s="118"/>
      <c r="I94" s="137"/>
      <c r="J94" s="118"/>
      <c r="K94" s="149"/>
      <c r="L94" s="118"/>
      <c r="M94" s="118"/>
      <c r="N94" s="118"/>
      <c r="O94" s="118"/>
      <c r="P94" s="118"/>
      <c r="Q94" s="118"/>
      <c r="R94" s="118"/>
      <c r="S94" s="118"/>
      <c r="T94" s="118"/>
      <c r="U94" s="118"/>
      <c r="V94" s="118"/>
      <c r="W94" s="118"/>
      <c r="X94" s="118"/>
      <c r="Y94" s="118"/>
      <c r="Z94" s="118"/>
    </row>
    <row r="95" spans="1:27" ht="15.75" hidden="1" customHeight="1" x14ac:dyDescent="0.2">
      <c r="A95" s="93"/>
      <c r="B95" s="93"/>
      <c r="C95" s="118"/>
      <c r="D95" s="118"/>
      <c r="E95" s="118"/>
      <c r="F95" s="118"/>
      <c r="G95" s="118"/>
      <c r="H95" s="118"/>
      <c r="I95" s="137"/>
      <c r="J95" s="118"/>
      <c r="K95" s="149"/>
      <c r="L95" s="118"/>
      <c r="M95" s="118"/>
      <c r="N95" s="118"/>
      <c r="O95" s="118"/>
      <c r="P95" s="118"/>
      <c r="Q95" s="118"/>
      <c r="R95" s="118"/>
      <c r="S95" s="118"/>
      <c r="T95" s="118"/>
      <c r="U95" s="118"/>
      <c r="V95" s="118"/>
      <c r="W95" s="118"/>
      <c r="X95" s="118"/>
      <c r="Y95" s="118"/>
      <c r="Z95" s="118"/>
    </row>
    <row r="96" spans="1:27" ht="15.75" hidden="1" customHeight="1" x14ac:dyDescent="0.2">
      <c r="A96" s="93"/>
      <c r="B96" s="93"/>
      <c r="C96" s="118"/>
      <c r="D96" s="118"/>
      <c r="E96" s="118"/>
      <c r="F96" s="118"/>
      <c r="G96" s="118"/>
      <c r="H96" s="118"/>
      <c r="I96" s="137"/>
      <c r="J96" s="118"/>
      <c r="K96" s="149"/>
      <c r="L96" s="118"/>
      <c r="M96" s="118"/>
      <c r="N96" s="118"/>
      <c r="O96" s="118"/>
      <c r="P96" s="118"/>
      <c r="Q96" s="118"/>
      <c r="R96" s="118"/>
      <c r="S96" s="118"/>
      <c r="T96" s="118"/>
      <c r="U96" s="118"/>
      <c r="V96" s="118"/>
      <c r="W96" s="118"/>
      <c r="X96" s="118"/>
      <c r="Y96" s="118"/>
      <c r="Z96" s="118"/>
    </row>
    <row r="97" spans="1:26" ht="15.75" hidden="1" customHeight="1" x14ac:dyDescent="0.2">
      <c r="A97" s="93"/>
      <c r="B97" s="93"/>
      <c r="C97" s="118"/>
      <c r="D97" s="118"/>
      <c r="E97" s="118"/>
      <c r="F97" s="118"/>
      <c r="G97" s="118"/>
      <c r="H97" s="118"/>
      <c r="I97" s="137"/>
      <c r="J97" s="118"/>
      <c r="K97" s="149"/>
      <c r="L97" s="118"/>
      <c r="M97" s="118"/>
      <c r="N97" s="118"/>
      <c r="O97" s="118"/>
      <c r="P97" s="118"/>
      <c r="Q97" s="118"/>
      <c r="R97" s="118"/>
      <c r="S97" s="118"/>
      <c r="T97" s="118"/>
      <c r="U97" s="118"/>
      <c r="V97" s="118"/>
      <c r="W97" s="118"/>
      <c r="X97" s="118"/>
      <c r="Y97" s="118"/>
      <c r="Z97" s="118"/>
    </row>
    <row r="98" spans="1:26" ht="15.75" hidden="1" customHeight="1" x14ac:dyDescent="0.2">
      <c r="A98" s="93"/>
      <c r="B98" s="93"/>
      <c r="C98" s="118"/>
      <c r="D98" s="118"/>
      <c r="E98" s="118"/>
      <c r="F98" s="118"/>
      <c r="G98" s="118"/>
      <c r="H98" s="118"/>
      <c r="I98" s="137"/>
      <c r="J98" s="118"/>
      <c r="K98" s="149"/>
      <c r="L98" s="118"/>
      <c r="M98" s="118"/>
      <c r="N98" s="118"/>
      <c r="O98" s="118"/>
      <c r="P98" s="118"/>
      <c r="Q98" s="118"/>
      <c r="R98" s="118"/>
      <c r="S98" s="118"/>
      <c r="T98" s="118"/>
      <c r="U98" s="118"/>
      <c r="V98" s="118"/>
      <c r="W98" s="118"/>
      <c r="X98" s="118"/>
      <c r="Y98" s="118"/>
      <c r="Z98" s="118"/>
    </row>
    <row r="99" spans="1:26" ht="15.75" hidden="1" customHeight="1" x14ac:dyDescent="0.2">
      <c r="A99" s="93"/>
      <c r="B99" s="93"/>
      <c r="C99" s="118"/>
      <c r="D99" s="118"/>
      <c r="E99" s="118"/>
      <c r="F99" s="118"/>
      <c r="G99" s="118"/>
      <c r="H99" s="118"/>
      <c r="I99" s="137"/>
      <c r="J99" s="118"/>
      <c r="K99" s="149"/>
      <c r="L99" s="118"/>
      <c r="M99" s="118"/>
      <c r="N99" s="118"/>
      <c r="O99" s="118"/>
      <c r="P99" s="118"/>
      <c r="Q99" s="118"/>
      <c r="R99" s="118"/>
      <c r="S99" s="118"/>
      <c r="T99" s="118"/>
      <c r="U99" s="118"/>
      <c r="V99" s="118"/>
      <c r="W99" s="118"/>
      <c r="X99" s="118"/>
      <c r="Y99" s="118"/>
      <c r="Z99" s="118"/>
    </row>
    <row r="100" spans="1:26" ht="15.75" hidden="1" customHeight="1" x14ac:dyDescent="0.2">
      <c r="A100" s="93"/>
      <c r="B100" s="93"/>
      <c r="C100" s="118"/>
      <c r="D100" s="118"/>
      <c r="E100" s="118"/>
      <c r="F100" s="118"/>
      <c r="G100" s="118"/>
      <c r="H100" s="118"/>
      <c r="I100" s="137"/>
      <c r="J100" s="118"/>
      <c r="K100" s="149"/>
      <c r="L100" s="118"/>
      <c r="M100" s="118"/>
      <c r="N100" s="118"/>
      <c r="O100" s="118"/>
      <c r="P100" s="118"/>
      <c r="Q100" s="118"/>
      <c r="R100" s="118"/>
      <c r="S100" s="118"/>
      <c r="T100" s="118"/>
      <c r="U100" s="118"/>
      <c r="V100" s="118"/>
      <c r="W100" s="118"/>
      <c r="X100" s="118"/>
      <c r="Y100" s="118"/>
      <c r="Z100" s="118"/>
    </row>
    <row r="101" spans="1:26" ht="15.75" hidden="1" customHeight="1" x14ac:dyDescent="0.2">
      <c r="A101" s="93"/>
      <c r="B101" s="93"/>
      <c r="C101" s="118"/>
      <c r="D101" s="118"/>
      <c r="E101" s="118"/>
      <c r="F101" s="118"/>
      <c r="G101" s="118"/>
      <c r="H101" s="118"/>
      <c r="I101" s="137"/>
      <c r="J101" s="118"/>
      <c r="K101" s="149"/>
      <c r="L101" s="118"/>
      <c r="M101" s="118"/>
      <c r="N101" s="118"/>
      <c r="O101" s="118"/>
      <c r="P101" s="118"/>
      <c r="Q101" s="118"/>
      <c r="R101" s="118"/>
      <c r="S101" s="118"/>
      <c r="T101" s="118"/>
      <c r="U101" s="118"/>
      <c r="V101" s="118"/>
      <c r="W101" s="118"/>
      <c r="X101" s="118"/>
      <c r="Y101" s="118"/>
      <c r="Z101" s="118"/>
    </row>
    <row r="102" spans="1:26" ht="15.75" hidden="1" customHeight="1" x14ac:dyDescent="0.2">
      <c r="A102" s="93"/>
      <c r="B102" s="93"/>
      <c r="C102" s="118"/>
      <c r="D102" s="118"/>
      <c r="E102" s="118"/>
      <c r="F102" s="118"/>
      <c r="G102" s="118"/>
      <c r="H102" s="118"/>
      <c r="I102" s="137"/>
      <c r="J102" s="118"/>
      <c r="K102" s="149"/>
      <c r="L102" s="118"/>
      <c r="M102" s="118"/>
      <c r="N102" s="118"/>
      <c r="O102" s="118"/>
      <c r="P102" s="118"/>
      <c r="Q102" s="118"/>
      <c r="R102" s="118"/>
      <c r="S102" s="118"/>
      <c r="T102" s="118"/>
      <c r="U102" s="118"/>
      <c r="V102" s="118"/>
      <c r="W102" s="118"/>
      <c r="X102" s="118"/>
      <c r="Y102" s="118"/>
      <c r="Z102" s="118"/>
    </row>
    <row r="103" spans="1:26" ht="15.75" hidden="1" customHeight="1" x14ac:dyDescent="0.2">
      <c r="A103" s="93"/>
      <c r="B103" s="93"/>
      <c r="C103" s="118"/>
      <c r="D103" s="118"/>
      <c r="E103" s="118"/>
      <c r="F103" s="118"/>
      <c r="G103" s="118"/>
      <c r="H103" s="118"/>
      <c r="I103" s="137"/>
      <c r="J103" s="118"/>
      <c r="K103" s="149"/>
      <c r="L103" s="118"/>
      <c r="M103" s="118"/>
      <c r="N103" s="118"/>
      <c r="O103" s="118"/>
      <c r="P103" s="118"/>
      <c r="Q103" s="118"/>
      <c r="R103" s="118"/>
      <c r="S103" s="118"/>
      <c r="T103" s="118"/>
      <c r="U103" s="118"/>
      <c r="V103" s="118"/>
      <c r="W103" s="118"/>
      <c r="X103" s="118"/>
      <c r="Y103" s="118"/>
      <c r="Z103" s="118"/>
    </row>
    <row r="104" spans="1:26" ht="15.75" hidden="1" customHeight="1" x14ac:dyDescent="0.2">
      <c r="A104" s="93"/>
      <c r="B104" s="93"/>
      <c r="C104" s="118"/>
      <c r="D104" s="118"/>
      <c r="E104" s="118"/>
      <c r="F104" s="118"/>
      <c r="G104" s="118"/>
      <c r="H104" s="118"/>
      <c r="I104" s="137"/>
      <c r="J104" s="118"/>
      <c r="K104" s="149"/>
      <c r="L104" s="118"/>
      <c r="M104" s="118"/>
      <c r="N104" s="118"/>
      <c r="O104" s="118"/>
      <c r="P104" s="118"/>
      <c r="Q104" s="118"/>
      <c r="R104" s="118"/>
      <c r="S104" s="118"/>
      <c r="T104" s="118"/>
      <c r="U104" s="118"/>
      <c r="V104" s="118"/>
      <c r="W104" s="118"/>
      <c r="X104" s="118"/>
      <c r="Y104" s="118"/>
      <c r="Z104" s="118"/>
    </row>
    <row r="105" spans="1:26" ht="15.75" hidden="1" customHeight="1" x14ac:dyDescent="0.2">
      <c r="A105" s="93"/>
      <c r="B105" s="93"/>
      <c r="C105" s="118"/>
      <c r="D105" s="118"/>
      <c r="E105" s="118"/>
      <c r="F105" s="118"/>
      <c r="G105" s="118"/>
      <c r="H105" s="118"/>
      <c r="I105" s="137"/>
      <c r="J105" s="118"/>
      <c r="K105" s="149"/>
      <c r="L105" s="118"/>
      <c r="M105" s="118"/>
      <c r="N105" s="118"/>
      <c r="O105" s="118"/>
      <c r="P105" s="118"/>
      <c r="Q105" s="118"/>
      <c r="R105" s="118"/>
      <c r="S105" s="118"/>
      <c r="T105" s="118"/>
      <c r="U105" s="118"/>
      <c r="V105" s="118"/>
      <c r="W105" s="118"/>
      <c r="X105" s="118"/>
      <c r="Y105" s="118"/>
      <c r="Z105" s="118"/>
    </row>
    <row r="106" spans="1:26" ht="15.75" hidden="1" customHeight="1" x14ac:dyDescent="0.2">
      <c r="A106" s="93"/>
      <c r="B106" s="93"/>
      <c r="C106" s="118"/>
      <c r="D106" s="118"/>
      <c r="E106" s="118"/>
      <c r="F106" s="118"/>
      <c r="G106" s="118"/>
      <c r="H106" s="118"/>
      <c r="I106" s="137"/>
      <c r="J106" s="118"/>
      <c r="K106" s="149"/>
      <c r="L106" s="118"/>
      <c r="M106" s="118"/>
      <c r="N106" s="118"/>
      <c r="O106" s="118"/>
      <c r="P106" s="118"/>
      <c r="Q106" s="118"/>
      <c r="R106" s="118"/>
      <c r="S106" s="118"/>
      <c r="T106" s="118"/>
      <c r="U106" s="118"/>
      <c r="V106" s="118"/>
      <c r="W106" s="118"/>
      <c r="X106" s="118"/>
      <c r="Y106" s="118"/>
      <c r="Z106" s="118"/>
    </row>
    <row r="107" spans="1:26" ht="15.75" hidden="1" customHeight="1" x14ac:dyDescent="0.2">
      <c r="A107" s="93"/>
      <c r="B107" s="93"/>
      <c r="C107" s="118"/>
      <c r="D107" s="118"/>
      <c r="E107" s="118"/>
      <c r="F107" s="118"/>
      <c r="G107" s="118"/>
      <c r="H107" s="118"/>
      <c r="I107" s="137"/>
      <c r="J107" s="118"/>
      <c r="K107" s="149"/>
      <c r="L107" s="118"/>
      <c r="M107" s="118"/>
      <c r="N107" s="118"/>
      <c r="O107" s="118"/>
      <c r="P107" s="118"/>
      <c r="Q107" s="118"/>
      <c r="R107" s="118"/>
      <c r="S107" s="118"/>
      <c r="T107" s="118"/>
      <c r="U107" s="118"/>
      <c r="V107" s="118"/>
      <c r="W107" s="118"/>
      <c r="X107" s="118"/>
      <c r="Y107" s="118"/>
      <c r="Z107" s="118"/>
    </row>
    <row r="108" spans="1:26" ht="20.100000000000001" customHeight="1" x14ac:dyDescent="0.2">
      <c r="A108" s="93"/>
      <c r="B108" s="93"/>
      <c r="C108" s="118"/>
      <c r="D108" s="118"/>
      <c r="E108" s="118"/>
      <c r="F108" s="118"/>
      <c r="G108" s="118"/>
      <c r="H108" s="118"/>
      <c r="I108" s="137"/>
      <c r="J108" s="118"/>
      <c r="K108" s="149"/>
      <c r="L108" s="118"/>
      <c r="M108" s="118"/>
      <c r="N108" s="118"/>
      <c r="O108" s="118"/>
      <c r="P108" s="118"/>
      <c r="Q108" s="118"/>
      <c r="R108" s="118"/>
      <c r="S108" s="118"/>
      <c r="T108" s="118"/>
      <c r="U108" s="118"/>
      <c r="V108" s="118"/>
      <c r="W108" s="118"/>
      <c r="X108" s="118"/>
      <c r="Y108" s="118"/>
      <c r="Z108" s="118"/>
    </row>
    <row r="109" spans="1:26" ht="20.100000000000001" customHeight="1" x14ac:dyDescent="0.2">
      <c r="A109" s="93"/>
      <c r="B109" s="93"/>
      <c r="C109" s="105" t="s">
        <v>47</v>
      </c>
      <c r="D109" s="106"/>
      <c r="E109" s="106"/>
      <c r="F109" s="106"/>
      <c r="G109" s="106"/>
      <c r="H109" s="107"/>
      <c r="Q109" s="150"/>
    </row>
    <row r="110" spans="1:26" ht="15" customHeight="1" x14ac:dyDescent="0.2">
      <c r="A110" s="93"/>
      <c r="B110" s="93"/>
      <c r="C110" s="151"/>
      <c r="D110" s="152"/>
      <c r="E110" s="152"/>
      <c r="F110" s="152"/>
      <c r="G110" s="152"/>
      <c r="H110" s="152"/>
      <c r="I110" s="153"/>
      <c r="J110" s="110"/>
      <c r="K110" s="153"/>
      <c r="L110" s="110"/>
      <c r="M110" s="110"/>
      <c r="N110" s="110"/>
      <c r="O110" s="110"/>
      <c r="P110" s="110"/>
      <c r="Q110" s="154"/>
      <c r="R110" s="110"/>
      <c r="S110" s="110"/>
      <c r="T110" s="110"/>
      <c r="U110" s="110"/>
      <c r="V110" s="110"/>
      <c r="W110" s="110"/>
      <c r="X110" s="110"/>
      <c r="Y110" s="110"/>
      <c r="Z110" s="111"/>
    </row>
    <row r="111" spans="1:26" ht="30" customHeight="1" x14ac:dyDescent="0.2">
      <c r="A111" s="93"/>
      <c r="B111" s="93"/>
      <c r="C111" s="151"/>
      <c r="D111" s="155" t="s">
        <v>59</v>
      </c>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17"/>
    </row>
    <row r="112" spans="1:26" ht="20.100000000000001" customHeight="1" x14ac:dyDescent="0.2">
      <c r="A112" s="93">
        <f>IF(TRIM($I112)="", 1001, 0)</f>
        <v>1001</v>
      </c>
      <c r="B112" s="93"/>
      <c r="C112" s="112"/>
      <c r="D112" s="113">
        <v>1</v>
      </c>
      <c r="E112" s="88" t="s">
        <v>48</v>
      </c>
      <c r="I112" s="56"/>
      <c r="J112" s="56"/>
      <c r="K112" s="56"/>
      <c r="L112" s="56"/>
      <c r="M112" s="56"/>
      <c r="N112" s="56"/>
      <c r="O112" s="56"/>
      <c r="P112" s="56"/>
      <c r="Q112" s="66"/>
      <c r="R112" s="56"/>
      <c r="S112" s="56"/>
      <c r="T112" s="56"/>
      <c r="U112" s="56"/>
      <c r="V112" s="56"/>
      <c r="W112" s="56"/>
      <c r="X112" s="56"/>
      <c r="Y112" s="56"/>
      <c r="Z112" s="117"/>
    </row>
    <row r="113" spans="1:26" ht="20.100000000000001" customHeight="1" x14ac:dyDescent="0.2">
      <c r="A113" s="93"/>
      <c r="B113" s="93"/>
      <c r="C113" s="112"/>
      <c r="D113" s="113"/>
      <c r="E113" s="118"/>
      <c r="F113" s="118"/>
      <c r="G113" s="118"/>
      <c r="H113" s="118"/>
      <c r="I113" s="124"/>
      <c r="J113" s="120" t="s">
        <v>49</v>
      </c>
      <c r="K113" s="143"/>
      <c r="L113" s="119"/>
      <c r="M113" s="119"/>
      <c r="N113" s="119"/>
      <c r="O113" s="119"/>
      <c r="P113" s="119"/>
      <c r="Q113" s="156"/>
      <c r="R113" s="119"/>
      <c r="S113" s="119"/>
      <c r="T113" s="119"/>
      <c r="U113" s="119"/>
      <c r="V113" s="119"/>
      <c r="W113" s="119"/>
      <c r="X113" s="119"/>
      <c r="Y113" s="119"/>
      <c r="Z113" s="117"/>
    </row>
    <row r="114" spans="1:26" ht="20.100000000000001" customHeight="1" x14ac:dyDescent="0.2">
      <c r="A114" s="93">
        <f>IF(OR(TRIM($I114)="", NOT(OR(IFERROR(SEARCH(" ",$I114),0)&gt;0, IFERROR(SEARCH("　",$I114),0)&gt;0))), 1001, 0)</f>
        <v>1001</v>
      </c>
      <c r="B114" s="93"/>
      <c r="C114" s="112"/>
      <c r="D114" s="113">
        <f>D112+1</f>
        <v>2</v>
      </c>
      <c r="E114" s="88" t="s">
        <v>50</v>
      </c>
      <c r="I114" s="56"/>
      <c r="J114" s="56"/>
      <c r="K114" s="56"/>
      <c r="L114" s="56"/>
      <c r="M114" s="56"/>
      <c r="N114" s="56"/>
      <c r="O114" s="56"/>
      <c r="P114" s="56"/>
      <c r="Q114" s="56"/>
      <c r="R114" s="56"/>
      <c r="S114" s="56"/>
      <c r="T114" s="56"/>
      <c r="U114" s="56"/>
      <c r="V114" s="56"/>
      <c r="W114" s="56"/>
      <c r="X114" s="56"/>
      <c r="Y114" s="56"/>
      <c r="Z114" s="117"/>
    </row>
    <row r="115" spans="1:26" ht="20.100000000000001" customHeight="1" x14ac:dyDescent="0.2">
      <c r="A115" s="93"/>
      <c r="B115" s="93"/>
      <c r="C115" s="112"/>
      <c r="D115" s="113"/>
      <c r="E115" s="118"/>
      <c r="F115" s="118"/>
      <c r="G115" s="118"/>
      <c r="H115" s="118"/>
      <c r="I115" s="124"/>
      <c r="J115" s="120" t="s">
        <v>29</v>
      </c>
      <c r="K115" s="120"/>
      <c r="L115" s="120"/>
      <c r="M115" s="120"/>
      <c r="N115" s="120"/>
      <c r="O115" s="120"/>
      <c r="P115" s="120"/>
      <c r="Q115" s="120"/>
      <c r="R115" s="120"/>
      <c r="S115" s="120"/>
      <c r="T115" s="120"/>
      <c r="U115" s="120"/>
      <c r="V115" s="120"/>
      <c r="W115" s="120"/>
      <c r="X115" s="120"/>
      <c r="Y115" s="120"/>
      <c r="Z115" s="117"/>
    </row>
    <row r="116" spans="1:26" ht="20.100000000000001" customHeight="1" x14ac:dyDescent="0.2">
      <c r="A116" s="93">
        <f>IF(OR(TRIM($I116)="", NOT(OR(IFERROR(SEARCH(" ",$I116),0)&gt;0, IFERROR(SEARCH("　",$I116),0)&gt;0))), 1001, 0)</f>
        <v>1001</v>
      </c>
      <c r="B116" s="93"/>
      <c r="C116" s="112"/>
      <c r="D116" s="113">
        <f>D114+1</f>
        <v>3</v>
      </c>
      <c r="E116" s="88" t="s">
        <v>51</v>
      </c>
      <c r="I116" s="56"/>
      <c r="J116" s="56"/>
      <c r="K116" s="56"/>
      <c r="L116" s="56"/>
      <c r="M116" s="56"/>
      <c r="N116" s="56"/>
      <c r="O116" s="56"/>
      <c r="P116" s="56"/>
      <c r="Q116" s="56"/>
      <c r="R116" s="56"/>
      <c r="S116" s="56"/>
      <c r="T116" s="56"/>
      <c r="U116" s="56"/>
      <c r="V116" s="56"/>
      <c r="W116" s="56"/>
      <c r="X116" s="56"/>
      <c r="Y116" s="56"/>
      <c r="Z116" s="117"/>
    </row>
    <row r="117" spans="1:26" ht="20.100000000000001" customHeight="1" x14ac:dyDescent="0.2">
      <c r="A117" s="93"/>
      <c r="B117" s="93"/>
      <c r="C117" s="112"/>
      <c r="D117" s="118"/>
      <c r="E117" s="118"/>
      <c r="F117" s="118"/>
      <c r="G117" s="118"/>
      <c r="H117" s="118"/>
      <c r="I117" s="124"/>
      <c r="J117" s="120" t="s">
        <v>31</v>
      </c>
      <c r="K117" s="120"/>
      <c r="L117" s="120"/>
      <c r="M117" s="120"/>
      <c r="N117" s="120"/>
      <c r="O117" s="120"/>
      <c r="P117" s="120"/>
      <c r="Q117" s="120"/>
      <c r="R117" s="120"/>
      <c r="S117" s="120"/>
      <c r="T117" s="120"/>
      <c r="U117" s="120"/>
      <c r="V117" s="120"/>
      <c r="W117" s="120"/>
      <c r="X117" s="120"/>
      <c r="Y117" s="120"/>
      <c r="Z117" s="117"/>
    </row>
    <row r="118" spans="1:26" ht="20.100000000000001" customHeight="1" x14ac:dyDescent="0.2">
      <c r="A118" s="93">
        <f>IF(TRIM($I118)="", 1001, 0)</f>
        <v>1001</v>
      </c>
      <c r="B118" s="93"/>
      <c r="C118" s="112"/>
      <c r="D118" s="113">
        <f>D116+1</f>
        <v>4</v>
      </c>
      <c r="E118" s="88" t="s">
        <v>21</v>
      </c>
      <c r="I118" s="62"/>
      <c r="J118" s="63"/>
      <c r="K118" s="63"/>
      <c r="L118" s="63"/>
      <c r="M118" s="63"/>
      <c r="N118" s="118"/>
      <c r="O118" s="118"/>
      <c r="P118" s="118"/>
      <c r="Q118" s="118"/>
      <c r="R118" s="118"/>
      <c r="S118" s="118"/>
      <c r="T118" s="118"/>
      <c r="U118" s="118"/>
      <c r="V118" s="118"/>
      <c r="W118" s="118"/>
      <c r="X118" s="118"/>
      <c r="Y118" s="118"/>
      <c r="Z118" s="117"/>
    </row>
    <row r="119" spans="1:26" ht="20.100000000000001" customHeight="1" x14ac:dyDescent="0.2">
      <c r="A119" s="93"/>
      <c r="B119" s="93"/>
      <c r="C119" s="112"/>
      <c r="D119" s="113"/>
      <c r="E119" s="118"/>
      <c r="F119" s="118"/>
      <c r="G119" s="118"/>
      <c r="H119" s="118"/>
      <c r="I119" s="115"/>
      <c r="J119" s="120" t="s">
        <v>190</v>
      </c>
      <c r="K119" s="119"/>
      <c r="L119" s="119"/>
      <c r="M119" s="119"/>
      <c r="N119" s="119"/>
      <c r="O119" s="119"/>
      <c r="P119" s="119"/>
      <c r="Q119" s="119"/>
      <c r="R119" s="119"/>
      <c r="S119" s="119"/>
      <c r="T119" s="119"/>
      <c r="U119" s="119"/>
      <c r="V119" s="119"/>
      <c r="W119" s="119"/>
      <c r="X119" s="119"/>
      <c r="Y119" s="119"/>
      <c r="Z119" s="117"/>
    </row>
    <row r="120" spans="1:26" ht="20.100000000000001" customHeight="1" x14ac:dyDescent="0.2">
      <c r="A120" s="93">
        <f>IF(AND(TRIM($I120)&lt;&gt;"", OR(ISERROR(FIND("@"&amp;LEFT($I120,3)&amp;"@", 都道府県3))=FALSE, ISERROR(FIND("@"&amp;LEFT($I120,4)&amp;"@",都道府県4))=FALSE))=FALSE, 1001, 0)</f>
        <v>1001</v>
      </c>
      <c r="B120" s="93"/>
      <c r="C120" s="112"/>
      <c r="D120" s="113">
        <f>D118+1</f>
        <v>5</v>
      </c>
      <c r="E120" s="88" t="s">
        <v>22</v>
      </c>
      <c r="I120" s="64"/>
      <c r="J120" s="64"/>
      <c r="K120" s="64"/>
      <c r="L120" s="64"/>
      <c r="M120" s="64"/>
      <c r="N120" s="64"/>
      <c r="O120" s="64"/>
      <c r="P120" s="64"/>
      <c r="Q120" s="65"/>
      <c r="R120" s="64"/>
      <c r="S120" s="64"/>
      <c r="T120" s="64"/>
      <c r="U120" s="64"/>
      <c r="V120" s="64"/>
      <c r="W120" s="64"/>
      <c r="X120" s="64"/>
      <c r="Y120" s="64"/>
      <c r="Z120" s="117"/>
    </row>
    <row r="121" spans="1:26" ht="20.100000000000001" customHeight="1" x14ac:dyDescent="0.2">
      <c r="A121" s="93"/>
      <c r="B121" s="93"/>
      <c r="C121" s="112"/>
      <c r="D121" s="113"/>
      <c r="E121" s="118"/>
      <c r="F121" s="118"/>
      <c r="G121" s="118"/>
      <c r="H121" s="118"/>
      <c r="I121" s="115"/>
      <c r="J121" s="120" t="s">
        <v>191</v>
      </c>
      <c r="K121" s="119"/>
      <c r="L121" s="119"/>
      <c r="M121" s="119"/>
      <c r="N121" s="119"/>
      <c r="O121" s="119"/>
      <c r="P121" s="119"/>
      <c r="Q121" s="119"/>
      <c r="R121" s="119"/>
      <c r="S121" s="119"/>
      <c r="T121" s="119"/>
      <c r="U121" s="119"/>
      <c r="V121" s="119"/>
      <c r="W121" s="119"/>
      <c r="X121" s="119"/>
      <c r="Y121" s="119"/>
      <c r="Z121" s="117"/>
    </row>
    <row r="122" spans="1:26" ht="20.100000000000001" customHeight="1" x14ac:dyDescent="0.2">
      <c r="A122" s="93">
        <f>IF(NOT(AND(TRIM($I122)&lt;&gt;"",ISNUMBER(VALUE(SUBSTITUTE($I122,"-",""))), IFERROR(SEARCH("-",$I122),0)&gt;0)), 1001, 0)</f>
        <v>1001</v>
      </c>
      <c r="B122" s="93"/>
      <c r="C122" s="112"/>
      <c r="D122" s="113">
        <f>D120+1</f>
        <v>6</v>
      </c>
      <c r="E122" s="88" t="s">
        <v>32</v>
      </c>
      <c r="I122" s="56"/>
      <c r="J122" s="56"/>
      <c r="K122" s="56"/>
      <c r="L122" s="56"/>
      <c r="M122" s="56"/>
      <c r="O122" s="125" t="s">
        <v>33</v>
      </c>
      <c r="P122" s="1"/>
      <c r="Q122" s="88" t="s">
        <v>34</v>
      </c>
      <c r="Y122" s="119"/>
      <c r="Z122" s="117"/>
    </row>
    <row r="123" spans="1:26" ht="20.100000000000001" customHeight="1" x14ac:dyDescent="0.2">
      <c r="A123" s="93"/>
      <c r="B123" s="93"/>
      <c r="C123" s="121"/>
      <c r="D123" s="118"/>
      <c r="E123" s="118"/>
      <c r="F123" s="118"/>
      <c r="G123" s="118"/>
      <c r="H123" s="118"/>
      <c r="I123" s="115"/>
      <c r="J123" s="120" t="s">
        <v>192</v>
      </c>
      <c r="K123" s="119"/>
      <c r="L123" s="119"/>
      <c r="M123" s="119"/>
      <c r="N123" s="119"/>
      <c r="O123" s="119"/>
      <c r="P123" s="119"/>
      <c r="Q123" s="119"/>
      <c r="R123" s="119"/>
      <c r="S123" s="119"/>
      <c r="T123" s="119"/>
      <c r="U123" s="119"/>
      <c r="V123" s="119"/>
      <c r="W123" s="119"/>
      <c r="X123" s="119"/>
      <c r="Y123" s="119"/>
      <c r="Z123" s="117"/>
    </row>
    <row r="124" spans="1:26" ht="20.100000000000001" customHeight="1" x14ac:dyDescent="0.2">
      <c r="A124" s="93">
        <f>IF(NOT(AND(TRIM($I124)&lt;&gt;"",ISNUMBER(VALUE(SUBSTITUTE($I124,"-",""))), IFERROR(SEARCH("-",$I124),0)&gt;0)), 1001, 0)</f>
        <v>1001</v>
      </c>
      <c r="B124" s="93"/>
      <c r="C124" s="112"/>
      <c r="D124" s="113">
        <f>D122+1</f>
        <v>7</v>
      </c>
      <c r="E124" s="88" t="s">
        <v>36</v>
      </c>
      <c r="I124" s="56"/>
      <c r="J124" s="56"/>
      <c r="K124" s="56"/>
      <c r="L124" s="56"/>
      <c r="M124" s="56"/>
      <c r="N124" s="119"/>
      <c r="O124" s="119"/>
      <c r="P124" s="119"/>
      <c r="Q124" s="119"/>
      <c r="R124" s="119"/>
      <c r="S124" s="119"/>
      <c r="T124" s="119"/>
      <c r="U124" s="119"/>
      <c r="V124" s="119"/>
      <c r="W124" s="119"/>
      <c r="X124" s="119"/>
      <c r="Y124" s="119"/>
      <c r="Z124" s="117"/>
    </row>
    <row r="125" spans="1:26" ht="20.100000000000001" customHeight="1" x14ac:dyDescent="0.2">
      <c r="A125" s="93"/>
      <c r="B125" s="93"/>
      <c r="C125" s="121"/>
      <c r="D125" s="118"/>
      <c r="E125" s="118"/>
      <c r="F125" s="118"/>
      <c r="G125" s="118"/>
      <c r="H125" s="118"/>
      <c r="I125" s="115"/>
      <c r="J125" s="120" t="s">
        <v>192</v>
      </c>
      <c r="K125" s="119"/>
      <c r="L125" s="119"/>
      <c r="M125" s="119"/>
      <c r="N125" s="119"/>
      <c r="O125" s="119"/>
      <c r="P125" s="119"/>
      <c r="Q125" s="119"/>
      <c r="R125" s="119"/>
      <c r="S125" s="119"/>
      <c r="T125" s="119"/>
      <c r="U125" s="119"/>
      <c r="V125" s="119"/>
      <c r="W125" s="119"/>
      <c r="X125" s="119"/>
      <c r="Y125" s="119"/>
      <c r="Z125" s="117"/>
    </row>
    <row r="126" spans="1:26" ht="20.100000000000001" customHeight="1" x14ac:dyDescent="0.2">
      <c r="A126" s="93">
        <f>IF(NOT(AND(TRIM($I126)&lt;&gt;"", IFERROR(SEARCH("@",$I126),0)&gt;0)), 1001, 0)</f>
        <v>1001</v>
      </c>
      <c r="B126" s="93"/>
      <c r="C126" s="112"/>
      <c r="D126" s="113">
        <f>D124+1</f>
        <v>8</v>
      </c>
      <c r="E126" s="88" t="s">
        <v>37</v>
      </c>
      <c r="I126" s="56"/>
      <c r="J126" s="56"/>
      <c r="K126" s="56"/>
      <c r="L126" s="56"/>
      <c r="M126" s="56"/>
      <c r="N126" s="56"/>
      <c r="O126" s="56"/>
      <c r="P126" s="56"/>
      <c r="Q126" s="61"/>
      <c r="R126" s="56"/>
      <c r="S126" s="56"/>
      <c r="T126" s="56"/>
      <c r="U126" s="56"/>
      <c r="V126" s="56"/>
      <c r="W126" s="56"/>
      <c r="X126" s="56"/>
      <c r="Y126" s="56"/>
      <c r="Z126" s="117"/>
    </row>
    <row r="127" spans="1:26" ht="20.100000000000001" customHeight="1" x14ac:dyDescent="0.2">
      <c r="A127" s="93"/>
      <c r="B127" s="93"/>
      <c r="C127" s="121"/>
      <c r="D127" s="118"/>
      <c r="E127" s="118"/>
      <c r="F127" s="118"/>
      <c r="G127" s="118"/>
      <c r="H127" s="118"/>
      <c r="I127" s="115"/>
      <c r="J127" s="126" t="s">
        <v>193</v>
      </c>
      <c r="K127" s="143"/>
      <c r="L127" s="119"/>
      <c r="M127" s="119"/>
      <c r="N127" s="119"/>
      <c r="O127" s="119"/>
      <c r="P127" s="119"/>
      <c r="Q127" s="144"/>
      <c r="R127" s="119"/>
      <c r="S127" s="119"/>
      <c r="T127" s="119"/>
      <c r="U127" s="119"/>
      <c r="V127" s="119"/>
      <c r="W127" s="119"/>
      <c r="X127" s="119"/>
      <c r="Y127" s="119"/>
      <c r="Z127" s="117"/>
    </row>
    <row r="128" spans="1:26" ht="20.100000000000001" customHeight="1" x14ac:dyDescent="0.2">
      <c r="A128" s="93"/>
      <c r="B128" s="93"/>
      <c r="C128" s="132"/>
      <c r="D128" s="133"/>
      <c r="E128" s="133"/>
      <c r="F128" s="133"/>
      <c r="G128" s="133"/>
      <c r="H128" s="133"/>
      <c r="I128" s="135"/>
      <c r="J128" s="134"/>
      <c r="K128" s="135"/>
      <c r="L128" s="134"/>
      <c r="M128" s="134"/>
      <c r="N128" s="134"/>
      <c r="O128" s="134"/>
      <c r="P128" s="134"/>
      <c r="Q128" s="157"/>
      <c r="R128" s="134"/>
      <c r="S128" s="134"/>
      <c r="T128" s="134"/>
      <c r="U128" s="134"/>
      <c r="V128" s="134"/>
      <c r="W128" s="134"/>
      <c r="X128" s="134"/>
      <c r="Y128" s="134"/>
      <c r="Z128" s="136"/>
    </row>
    <row r="129" spans="1:26" ht="20.100000000000001" customHeight="1" x14ac:dyDescent="0.2">
      <c r="A129" s="93"/>
      <c r="B129" s="93"/>
      <c r="C129" s="118"/>
      <c r="D129" s="118"/>
      <c r="E129" s="118"/>
      <c r="F129" s="118"/>
      <c r="G129" s="118"/>
      <c r="H129" s="118"/>
      <c r="I129" s="138"/>
      <c r="J129" s="138"/>
      <c r="K129" s="138"/>
      <c r="L129" s="138"/>
      <c r="M129" s="138"/>
      <c r="N129" s="138"/>
      <c r="O129" s="138"/>
      <c r="P129" s="138"/>
      <c r="Q129" s="158"/>
      <c r="R129" s="138"/>
      <c r="S129" s="138"/>
      <c r="T129" s="138"/>
      <c r="U129" s="138"/>
      <c r="V129" s="138"/>
      <c r="W129" s="138"/>
      <c r="X129" s="138"/>
      <c r="Y129" s="138"/>
      <c r="Z129" s="118"/>
    </row>
    <row r="130" spans="1:26" ht="15.75" hidden="1" customHeight="1" x14ac:dyDescent="0.2">
      <c r="A130" s="93"/>
      <c r="B130" s="93"/>
      <c r="C130" s="118"/>
      <c r="D130" s="118"/>
      <c r="E130" s="118"/>
      <c r="F130" s="118"/>
      <c r="G130" s="118"/>
      <c r="H130" s="118"/>
      <c r="I130" s="138"/>
      <c r="J130" s="138"/>
      <c r="K130" s="138"/>
      <c r="L130" s="138"/>
      <c r="M130" s="138"/>
      <c r="N130" s="138"/>
      <c r="O130" s="138"/>
      <c r="P130" s="138"/>
      <c r="Q130" s="158"/>
      <c r="R130" s="138"/>
      <c r="S130" s="138"/>
      <c r="T130" s="138"/>
      <c r="U130" s="138"/>
      <c r="V130" s="138"/>
      <c r="W130" s="138"/>
      <c r="X130" s="138"/>
      <c r="Y130" s="138"/>
      <c r="Z130" s="118"/>
    </row>
    <row r="131" spans="1:26" ht="15.75" hidden="1" customHeight="1" x14ac:dyDescent="0.2">
      <c r="A131" s="93"/>
      <c r="B131" s="93"/>
      <c r="C131" s="118"/>
      <c r="D131" s="118"/>
      <c r="E131" s="118"/>
      <c r="F131" s="118"/>
      <c r="G131" s="118"/>
      <c r="H131" s="118"/>
      <c r="I131" s="138"/>
      <c r="J131" s="138"/>
      <c r="K131" s="138"/>
      <c r="L131" s="138"/>
      <c r="M131" s="138"/>
      <c r="N131" s="138"/>
      <c r="O131" s="138"/>
      <c r="P131" s="138"/>
      <c r="Q131" s="158"/>
      <c r="R131" s="138"/>
      <c r="S131" s="138"/>
      <c r="T131" s="138"/>
      <c r="U131" s="138"/>
      <c r="V131" s="138"/>
      <c r="W131" s="138"/>
      <c r="X131" s="138"/>
      <c r="Y131" s="138"/>
      <c r="Z131" s="118"/>
    </row>
    <row r="132" spans="1:26" ht="15.75" hidden="1" customHeight="1" x14ac:dyDescent="0.2">
      <c r="A132" s="93"/>
      <c r="B132" s="93"/>
      <c r="C132" s="118"/>
      <c r="D132" s="118"/>
      <c r="E132" s="118"/>
      <c r="F132" s="118"/>
      <c r="G132" s="118"/>
      <c r="H132" s="118"/>
      <c r="I132" s="138"/>
      <c r="J132" s="138"/>
      <c r="K132" s="138"/>
      <c r="L132" s="138"/>
      <c r="M132" s="138"/>
      <c r="N132" s="138"/>
      <c r="O132" s="138"/>
      <c r="P132" s="138"/>
      <c r="Q132" s="158"/>
      <c r="R132" s="138"/>
      <c r="S132" s="138"/>
      <c r="T132" s="138"/>
      <c r="U132" s="138"/>
      <c r="V132" s="138"/>
      <c r="W132" s="138"/>
      <c r="X132" s="138"/>
      <c r="Y132" s="138"/>
      <c r="Z132" s="118"/>
    </row>
    <row r="133" spans="1:26" ht="15.75" hidden="1" customHeight="1" x14ac:dyDescent="0.2">
      <c r="A133" s="93"/>
      <c r="B133" s="93"/>
      <c r="C133" s="118"/>
      <c r="D133" s="118"/>
      <c r="E133" s="118"/>
      <c r="F133" s="118"/>
      <c r="G133" s="118"/>
      <c r="H133" s="118"/>
      <c r="I133" s="138"/>
      <c r="J133" s="138"/>
      <c r="K133" s="138"/>
      <c r="L133" s="138"/>
      <c r="M133" s="138"/>
      <c r="N133" s="138"/>
      <c r="O133" s="138"/>
      <c r="P133" s="138"/>
      <c r="Q133" s="158"/>
      <c r="R133" s="138"/>
      <c r="S133" s="138"/>
      <c r="T133" s="138"/>
      <c r="U133" s="138"/>
      <c r="V133" s="138"/>
      <c r="W133" s="138"/>
      <c r="X133" s="138"/>
      <c r="Y133" s="138"/>
      <c r="Z133" s="118"/>
    </row>
    <row r="134" spans="1:26" ht="15.75" hidden="1" customHeight="1" x14ac:dyDescent="0.2">
      <c r="A134" s="93"/>
      <c r="B134" s="93"/>
      <c r="C134" s="118"/>
      <c r="D134" s="118"/>
      <c r="E134" s="118"/>
      <c r="F134" s="118"/>
      <c r="G134" s="118"/>
      <c r="H134" s="118"/>
      <c r="I134" s="138"/>
      <c r="J134" s="138"/>
      <c r="K134" s="138"/>
      <c r="L134" s="138"/>
      <c r="M134" s="138"/>
      <c r="N134" s="138"/>
      <c r="O134" s="138"/>
      <c r="P134" s="138"/>
      <c r="Q134" s="158"/>
      <c r="R134" s="138"/>
      <c r="S134" s="138"/>
      <c r="T134" s="138"/>
      <c r="U134" s="138"/>
      <c r="V134" s="138"/>
      <c r="W134" s="138"/>
      <c r="X134" s="138"/>
      <c r="Y134" s="138"/>
      <c r="Z134" s="118"/>
    </row>
    <row r="135" spans="1:26" ht="15.75" hidden="1" customHeight="1" x14ac:dyDescent="0.2">
      <c r="A135" s="93"/>
      <c r="B135" s="93"/>
      <c r="C135" s="118"/>
      <c r="D135" s="118"/>
      <c r="E135" s="118"/>
      <c r="F135" s="118"/>
      <c r="G135" s="118"/>
      <c r="H135" s="118"/>
      <c r="I135" s="138"/>
      <c r="J135" s="138"/>
      <c r="K135" s="138"/>
      <c r="L135" s="138"/>
      <c r="M135" s="138"/>
      <c r="N135" s="138"/>
      <c r="O135" s="138"/>
      <c r="P135" s="138"/>
      <c r="Q135" s="158"/>
      <c r="R135" s="138"/>
      <c r="S135" s="138"/>
      <c r="T135" s="138"/>
      <c r="U135" s="138"/>
      <c r="V135" s="138"/>
      <c r="W135" s="138"/>
      <c r="X135" s="138"/>
      <c r="Y135" s="138"/>
      <c r="Z135" s="118"/>
    </row>
    <row r="136" spans="1:26" ht="15.75" hidden="1" customHeight="1" x14ac:dyDescent="0.2">
      <c r="A136" s="93"/>
      <c r="B136" s="93"/>
      <c r="C136" s="118"/>
      <c r="D136" s="118"/>
      <c r="E136" s="118"/>
      <c r="F136" s="118"/>
      <c r="G136" s="118"/>
      <c r="H136" s="118"/>
      <c r="I136" s="138"/>
      <c r="J136" s="138"/>
      <c r="K136" s="138"/>
      <c r="L136" s="138"/>
      <c r="M136" s="138"/>
      <c r="N136" s="138"/>
      <c r="O136" s="138"/>
      <c r="P136" s="138"/>
      <c r="Q136" s="158"/>
      <c r="R136" s="138"/>
      <c r="S136" s="138"/>
      <c r="T136" s="138"/>
      <c r="U136" s="138"/>
      <c r="V136" s="138"/>
      <c r="W136" s="138"/>
      <c r="X136" s="138"/>
      <c r="Y136" s="138"/>
      <c r="Z136" s="118"/>
    </row>
    <row r="137" spans="1:26" ht="15.75" hidden="1" customHeight="1" x14ac:dyDescent="0.2">
      <c r="A137" s="93"/>
      <c r="B137" s="93"/>
      <c r="C137" s="118"/>
      <c r="D137" s="118"/>
      <c r="E137" s="118"/>
      <c r="F137" s="118"/>
      <c r="G137" s="118"/>
      <c r="H137" s="118"/>
      <c r="I137" s="138"/>
      <c r="J137" s="138"/>
      <c r="K137" s="138"/>
      <c r="L137" s="138"/>
      <c r="M137" s="138"/>
      <c r="N137" s="138"/>
      <c r="O137" s="138"/>
      <c r="P137" s="138"/>
      <c r="Q137" s="158"/>
      <c r="R137" s="138"/>
      <c r="S137" s="138"/>
      <c r="T137" s="138"/>
      <c r="U137" s="138"/>
      <c r="V137" s="138"/>
      <c r="W137" s="138"/>
      <c r="X137" s="138"/>
      <c r="Y137" s="138"/>
      <c r="Z137" s="118"/>
    </row>
    <row r="138" spans="1:26" ht="15.75" hidden="1" customHeight="1" x14ac:dyDescent="0.2">
      <c r="A138" s="93"/>
      <c r="B138" s="93"/>
      <c r="C138" s="118"/>
      <c r="D138" s="118"/>
      <c r="E138" s="118"/>
      <c r="F138" s="118"/>
      <c r="G138" s="118"/>
      <c r="H138" s="118"/>
      <c r="I138" s="138"/>
      <c r="J138" s="138"/>
      <c r="K138" s="138"/>
      <c r="L138" s="138"/>
      <c r="M138" s="138"/>
      <c r="N138" s="138"/>
      <c r="O138" s="138"/>
      <c r="P138" s="138"/>
      <c r="Q138" s="158"/>
      <c r="R138" s="138"/>
      <c r="S138" s="138"/>
      <c r="T138" s="138"/>
      <c r="U138" s="138"/>
      <c r="V138" s="138"/>
      <c r="W138" s="138"/>
      <c r="X138" s="138"/>
      <c r="Y138" s="138"/>
      <c r="Z138" s="118"/>
    </row>
    <row r="139" spans="1:26" ht="15.75" hidden="1" customHeight="1" x14ac:dyDescent="0.2">
      <c r="A139" s="93"/>
      <c r="B139" s="93"/>
      <c r="C139" s="118"/>
      <c r="D139" s="118"/>
      <c r="E139" s="118"/>
      <c r="F139" s="118"/>
      <c r="G139" s="118"/>
      <c r="H139" s="118"/>
      <c r="I139" s="138"/>
      <c r="J139" s="138"/>
      <c r="K139" s="138"/>
      <c r="L139" s="138"/>
      <c r="M139" s="138"/>
      <c r="N139" s="138"/>
      <c r="O139" s="138"/>
      <c r="P139" s="138"/>
      <c r="Q139" s="158"/>
      <c r="R139" s="138"/>
      <c r="S139" s="138"/>
      <c r="T139" s="138"/>
      <c r="U139" s="138"/>
      <c r="V139" s="138"/>
      <c r="W139" s="138"/>
      <c r="X139" s="138"/>
      <c r="Y139" s="138"/>
      <c r="Z139" s="118"/>
    </row>
    <row r="140" spans="1:26" ht="15.75" hidden="1" customHeight="1" x14ac:dyDescent="0.2">
      <c r="A140" s="93"/>
      <c r="B140" s="93"/>
      <c r="C140" s="118"/>
      <c r="D140" s="118"/>
      <c r="E140" s="118"/>
      <c r="F140" s="118"/>
      <c r="G140" s="118"/>
      <c r="H140" s="118"/>
      <c r="I140" s="138"/>
      <c r="J140" s="138"/>
      <c r="K140" s="138"/>
      <c r="L140" s="138"/>
      <c r="M140" s="138"/>
      <c r="N140" s="138"/>
      <c r="O140" s="138"/>
      <c r="P140" s="138"/>
      <c r="Q140" s="158"/>
      <c r="R140" s="138"/>
      <c r="S140" s="138"/>
      <c r="T140" s="138"/>
      <c r="U140" s="138"/>
      <c r="V140" s="138"/>
      <c r="W140" s="138"/>
      <c r="X140" s="138"/>
      <c r="Y140" s="138"/>
      <c r="Z140" s="118"/>
    </row>
    <row r="141" spans="1:26" ht="15.75" hidden="1" customHeight="1" x14ac:dyDescent="0.2">
      <c r="A141" s="93"/>
      <c r="B141" s="93"/>
      <c r="C141" s="118"/>
      <c r="D141" s="118"/>
      <c r="E141" s="118"/>
      <c r="F141" s="118"/>
      <c r="G141" s="118"/>
      <c r="H141" s="118"/>
      <c r="I141" s="138"/>
      <c r="J141" s="138"/>
      <c r="K141" s="138"/>
      <c r="L141" s="138"/>
      <c r="M141" s="138"/>
      <c r="N141" s="138"/>
      <c r="O141" s="138"/>
      <c r="P141" s="138"/>
      <c r="Q141" s="158"/>
      <c r="R141" s="138"/>
      <c r="S141" s="138"/>
      <c r="T141" s="138"/>
      <c r="U141" s="138"/>
      <c r="V141" s="138"/>
      <c r="W141" s="138"/>
      <c r="X141" s="138"/>
      <c r="Y141" s="138"/>
      <c r="Z141" s="118"/>
    </row>
    <row r="142" spans="1:26" ht="15.75" hidden="1" customHeight="1" x14ac:dyDescent="0.2">
      <c r="A142" s="93"/>
      <c r="B142" s="93"/>
      <c r="C142" s="118"/>
      <c r="D142" s="118"/>
      <c r="E142" s="118"/>
      <c r="F142" s="118"/>
      <c r="G142" s="118"/>
      <c r="H142" s="118"/>
      <c r="I142" s="138"/>
      <c r="J142" s="138"/>
      <c r="K142" s="138"/>
      <c r="L142" s="138"/>
      <c r="M142" s="138"/>
      <c r="N142" s="138"/>
      <c r="O142" s="138"/>
      <c r="P142" s="138"/>
      <c r="Q142" s="158"/>
      <c r="R142" s="138"/>
      <c r="S142" s="138"/>
      <c r="T142" s="138"/>
      <c r="U142" s="138"/>
      <c r="V142" s="138"/>
      <c r="W142" s="138"/>
      <c r="X142" s="138"/>
      <c r="Y142" s="138"/>
      <c r="Z142" s="118"/>
    </row>
    <row r="143" spans="1:26" ht="15.75" hidden="1" customHeight="1" x14ac:dyDescent="0.2">
      <c r="A143" s="93"/>
      <c r="B143" s="93"/>
      <c r="C143" s="118"/>
      <c r="D143" s="118"/>
      <c r="E143" s="118"/>
      <c r="F143" s="118"/>
      <c r="G143" s="118"/>
      <c r="H143" s="118"/>
      <c r="I143" s="138"/>
      <c r="J143" s="138"/>
      <c r="K143" s="138"/>
      <c r="L143" s="138"/>
      <c r="M143" s="138"/>
      <c r="N143" s="138"/>
      <c r="O143" s="138"/>
      <c r="P143" s="138"/>
      <c r="Q143" s="158"/>
      <c r="R143" s="138"/>
      <c r="S143" s="138"/>
      <c r="T143" s="138"/>
      <c r="U143" s="138"/>
      <c r="V143" s="138"/>
      <c r="W143" s="138"/>
      <c r="X143" s="138"/>
      <c r="Y143" s="138"/>
      <c r="Z143" s="118"/>
    </row>
    <row r="144" spans="1:26" ht="15.75" hidden="1" customHeight="1" x14ac:dyDescent="0.2">
      <c r="A144" s="93"/>
      <c r="B144" s="93"/>
      <c r="C144" s="118"/>
      <c r="D144" s="118"/>
      <c r="E144" s="118"/>
      <c r="F144" s="118"/>
      <c r="G144" s="118"/>
      <c r="H144" s="118"/>
      <c r="I144" s="138"/>
      <c r="J144" s="138"/>
      <c r="K144" s="138"/>
      <c r="L144" s="138"/>
      <c r="M144" s="138"/>
      <c r="N144" s="138"/>
      <c r="O144" s="138"/>
      <c r="P144" s="138"/>
      <c r="Q144" s="158"/>
      <c r="R144" s="138"/>
      <c r="S144" s="138"/>
      <c r="T144" s="138"/>
      <c r="U144" s="138"/>
      <c r="V144" s="138"/>
      <c r="W144" s="138"/>
      <c r="X144" s="138"/>
      <c r="Y144" s="138"/>
      <c r="Z144" s="118"/>
    </row>
    <row r="145" spans="1:26" ht="15.75" hidden="1" customHeight="1" x14ac:dyDescent="0.2">
      <c r="A145" s="93"/>
      <c r="B145" s="93"/>
      <c r="C145" s="118"/>
      <c r="D145" s="118"/>
      <c r="E145" s="118"/>
      <c r="F145" s="118"/>
      <c r="G145" s="118"/>
      <c r="H145" s="118"/>
      <c r="I145" s="138"/>
      <c r="J145" s="138"/>
      <c r="K145" s="138"/>
      <c r="L145" s="138"/>
      <c r="M145" s="138"/>
      <c r="N145" s="138"/>
      <c r="O145" s="138"/>
      <c r="P145" s="138"/>
      <c r="Q145" s="158"/>
      <c r="R145" s="138"/>
      <c r="S145" s="138"/>
      <c r="T145" s="138"/>
      <c r="U145" s="138"/>
      <c r="V145" s="138"/>
      <c r="W145" s="138"/>
      <c r="X145" s="138"/>
      <c r="Y145" s="138"/>
      <c r="Z145" s="118"/>
    </row>
    <row r="146" spans="1:26" ht="15.75" hidden="1" customHeight="1" x14ac:dyDescent="0.2">
      <c r="A146" s="93"/>
      <c r="B146" s="93"/>
      <c r="C146" s="118"/>
      <c r="D146" s="118"/>
      <c r="E146" s="118"/>
      <c r="F146" s="118"/>
      <c r="G146" s="118"/>
      <c r="H146" s="118"/>
      <c r="I146" s="138"/>
      <c r="J146" s="138"/>
      <c r="K146" s="138"/>
      <c r="L146" s="138"/>
      <c r="M146" s="138"/>
      <c r="N146" s="138"/>
      <c r="O146" s="138"/>
      <c r="P146" s="138"/>
      <c r="Q146" s="158"/>
      <c r="R146" s="138"/>
      <c r="S146" s="138"/>
      <c r="T146" s="138"/>
      <c r="U146" s="138"/>
      <c r="V146" s="138"/>
      <c r="W146" s="138"/>
      <c r="X146" s="138"/>
      <c r="Y146" s="138"/>
      <c r="Z146" s="118"/>
    </row>
    <row r="147" spans="1:26" ht="15.75" hidden="1" customHeight="1" x14ac:dyDescent="0.2">
      <c r="A147" s="93"/>
      <c r="B147" s="93"/>
      <c r="C147" s="118"/>
      <c r="D147" s="118"/>
      <c r="E147" s="118"/>
      <c r="F147" s="118"/>
      <c r="G147" s="118"/>
      <c r="H147" s="118"/>
      <c r="I147" s="138"/>
      <c r="J147" s="138"/>
      <c r="K147" s="138"/>
      <c r="L147" s="138"/>
      <c r="M147" s="138"/>
      <c r="N147" s="138"/>
      <c r="O147" s="138"/>
      <c r="P147" s="138"/>
      <c r="Q147" s="158"/>
      <c r="R147" s="138"/>
      <c r="S147" s="138"/>
      <c r="T147" s="138"/>
      <c r="U147" s="138"/>
      <c r="V147" s="138"/>
      <c r="W147" s="138"/>
      <c r="X147" s="138"/>
      <c r="Y147" s="138"/>
      <c r="Z147" s="118"/>
    </row>
    <row r="148" spans="1:26" ht="15.75" hidden="1" customHeight="1" x14ac:dyDescent="0.2">
      <c r="A148" s="93"/>
      <c r="B148" s="93"/>
      <c r="C148" s="118"/>
      <c r="D148" s="118"/>
      <c r="E148" s="118"/>
      <c r="F148" s="118"/>
      <c r="G148" s="118"/>
      <c r="H148" s="118"/>
      <c r="I148" s="138"/>
      <c r="J148" s="138"/>
      <c r="K148" s="138"/>
      <c r="L148" s="138"/>
      <c r="M148" s="138"/>
      <c r="N148" s="138"/>
      <c r="O148" s="138"/>
      <c r="P148" s="138"/>
      <c r="Q148" s="158"/>
      <c r="R148" s="138"/>
      <c r="S148" s="138"/>
      <c r="T148" s="138"/>
      <c r="U148" s="138"/>
      <c r="V148" s="138"/>
      <c r="W148" s="138"/>
      <c r="X148" s="138"/>
      <c r="Y148" s="138"/>
      <c r="Z148" s="118"/>
    </row>
    <row r="149" spans="1:26" ht="20.100000000000001" customHeight="1" x14ac:dyDescent="0.2">
      <c r="A149" s="93"/>
      <c r="B149" s="93"/>
      <c r="C149" s="118"/>
      <c r="D149" s="118"/>
      <c r="E149" s="118"/>
      <c r="F149" s="118"/>
      <c r="G149" s="118"/>
      <c r="H149" s="118"/>
      <c r="I149" s="138"/>
      <c r="J149" s="118"/>
      <c r="K149" s="118"/>
      <c r="L149" s="118"/>
      <c r="M149" s="118"/>
      <c r="N149" s="118"/>
      <c r="O149" s="118"/>
      <c r="P149" s="118"/>
      <c r="Q149" s="159"/>
      <c r="R149" s="118"/>
      <c r="S149" s="118"/>
      <c r="T149" s="118"/>
      <c r="U149" s="118"/>
      <c r="V149" s="118"/>
      <c r="W149" s="118"/>
      <c r="X149" s="118"/>
      <c r="Y149" s="118"/>
      <c r="Z149" s="118"/>
    </row>
    <row r="150" spans="1:26" ht="20.100000000000001" customHeight="1" x14ac:dyDescent="0.2">
      <c r="A150" s="93"/>
      <c r="B150" s="93"/>
      <c r="C150" s="105" t="s">
        <v>52</v>
      </c>
      <c r="D150" s="106"/>
      <c r="E150" s="106"/>
      <c r="F150" s="106"/>
      <c r="G150" s="106"/>
      <c r="H150" s="107"/>
      <c r="I150" s="139"/>
      <c r="K150" s="139"/>
    </row>
    <row r="151" spans="1:26" ht="20.100000000000001" customHeight="1" x14ac:dyDescent="0.2">
      <c r="A151" s="93"/>
      <c r="B151" s="93"/>
      <c r="C151" s="108"/>
      <c r="D151" s="109"/>
      <c r="E151" s="109"/>
      <c r="F151" s="109"/>
      <c r="G151" s="109"/>
      <c r="H151" s="109"/>
      <c r="I151" s="110"/>
      <c r="J151" s="110"/>
      <c r="K151" s="110"/>
      <c r="L151" s="110"/>
      <c r="M151" s="110"/>
      <c r="N151" s="110"/>
      <c r="O151" s="110"/>
      <c r="P151" s="110"/>
      <c r="Q151" s="110"/>
      <c r="R151" s="110"/>
      <c r="S151" s="110"/>
      <c r="T151" s="110"/>
      <c r="U151" s="110"/>
      <c r="V151" s="110"/>
      <c r="W151" s="110"/>
      <c r="X151" s="110"/>
      <c r="Y151" s="110"/>
      <c r="Z151" s="111"/>
    </row>
    <row r="152" spans="1:26" ht="20.100000000000001" customHeight="1" x14ac:dyDescent="0.2">
      <c r="A152" s="93"/>
      <c r="B152" s="93"/>
      <c r="C152" s="108"/>
      <c r="D152" s="160" t="s">
        <v>53</v>
      </c>
      <c r="E152" s="140"/>
      <c r="F152" s="140"/>
      <c r="G152" s="140"/>
      <c r="H152" s="140"/>
      <c r="I152" s="140"/>
      <c r="J152" s="140"/>
      <c r="K152" s="140"/>
      <c r="L152" s="140"/>
      <c r="M152" s="140"/>
      <c r="N152" s="140"/>
      <c r="O152" s="140"/>
      <c r="P152" s="140"/>
      <c r="Q152" s="140"/>
      <c r="R152" s="140"/>
      <c r="S152" s="140"/>
      <c r="T152" s="140"/>
      <c r="U152" s="140"/>
      <c r="V152" s="140"/>
      <c r="W152" s="140"/>
      <c r="X152" s="119"/>
      <c r="Y152" s="118"/>
      <c r="Z152" s="117"/>
    </row>
    <row r="153" spans="1:26" ht="20.100000000000001" customHeight="1" x14ac:dyDescent="0.2">
      <c r="A153" s="93">
        <f>IF(AND($I153&lt;&gt;"しない", $I153&lt;&gt;"する"), 1001, 0)</f>
        <v>0</v>
      </c>
      <c r="B153" s="93"/>
      <c r="C153" s="112"/>
      <c r="D153" s="113">
        <v>1</v>
      </c>
      <c r="E153" s="118" t="s">
        <v>54</v>
      </c>
      <c r="F153" s="118"/>
      <c r="G153" s="118"/>
      <c r="H153" s="118"/>
      <c r="I153" s="56" t="s">
        <v>55</v>
      </c>
      <c r="J153" s="57"/>
      <c r="K153" s="57"/>
      <c r="L153" s="57"/>
      <c r="M153" s="57"/>
      <c r="N153" s="118"/>
      <c r="O153" s="118"/>
      <c r="P153" s="118"/>
      <c r="Q153" s="118"/>
      <c r="R153" s="118"/>
      <c r="S153" s="118"/>
      <c r="T153" s="118"/>
      <c r="U153" s="118"/>
      <c r="Z153" s="161"/>
    </row>
    <row r="154" spans="1:26" ht="20.100000000000001" customHeight="1" x14ac:dyDescent="0.2">
      <c r="A154" s="93"/>
      <c r="B154" s="93"/>
      <c r="C154" s="121"/>
      <c r="D154" s="118"/>
      <c r="E154" s="118"/>
      <c r="F154" s="118"/>
      <c r="G154" s="118"/>
      <c r="H154" s="118"/>
      <c r="I154" s="162"/>
      <c r="J154" s="120" t="s">
        <v>10</v>
      </c>
      <c r="K154" s="120"/>
      <c r="L154" s="120"/>
      <c r="M154" s="120"/>
      <c r="N154" s="120"/>
      <c r="O154" s="120"/>
      <c r="P154" s="120"/>
      <c r="Q154" s="120"/>
      <c r="R154" s="120"/>
      <c r="S154" s="120"/>
      <c r="T154" s="120"/>
      <c r="U154" s="118"/>
      <c r="Z154" s="161"/>
    </row>
    <row r="155" spans="1:26" ht="20.100000000000001" customHeight="1" x14ac:dyDescent="0.2">
      <c r="A155" s="93">
        <f>IF(AND($I153="する",AND(TRIM(I155)&lt;&gt;"", NOT(OR(IFERROR(SEARCH(" ",$I155),0)&gt;0, IFERROR(SEARCH("　",$I155),0)&gt;0)))), 1001, 0)</f>
        <v>0</v>
      </c>
      <c r="B155" s="93"/>
      <c r="C155" s="112"/>
      <c r="D155" s="113">
        <v>2</v>
      </c>
      <c r="E155" s="88" t="s">
        <v>50</v>
      </c>
      <c r="I155" s="56"/>
      <c r="J155" s="56"/>
      <c r="K155" s="56"/>
      <c r="L155" s="56"/>
      <c r="M155" s="56"/>
      <c r="N155" s="56"/>
      <c r="O155" s="56"/>
      <c r="P155" s="56"/>
      <c r="Q155" s="56"/>
      <c r="R155" s="56"/>
      <c r="S155" s="56"/>
      <c r="T155" s="56"/>
      <c r="U155" s="56"/>
      <c r="V155" s="56"/>
      <c r="W155" s="56"/>
      <c r="X155" s="56"/>
      <c r="Y155" s="56"/>
      <c r="Z155" s="117"/>
    </row>
    <row r="156" spans="1:26" ht="20.100000000000001" customHeight="1" x14ac:dyDescent="0.2">
      <c r="A156" s="93"/>
      <c r="B156" s="93"/>
      <c r="C156" s="112"/>
      <c r="D156" s="113"/>
      <c r="E156" s="118"/>
      <c r="F156" s="118"/>
      <c r="G156" s="118"/>
      <c r="H156" s="118"/>
      <c r="I156" s="124"/>
      <c r="J156" s="120" t="s">
        <v>29</v>
      </c>
      <c r="K156" s="120"/>
      <c r="L156" s="120"/>
      <c r="M156" s="120"/>
      <c r="N156" s="120"/>
      <c r="O156" s="120"/>
      <c r="P156" s="120"/>
      <c r="Q156" s="120"/>
      <c r="R156" s="120"/>
      <c r="S156" s="120"/>
      <c r="T156" s="120"/>
      <c r="U156" s="120"/>
      <c r="V156" s="120"/>
      <c r="W156" s="120"/>
      <c r="X156" s="120"/>
      <c r="Y156" s="120"/>
      <c r="Z156" s="117"/>
    </row>
    <row r="157" spans="1:26" ht="20.100000000000001" customHeight="1" x14ac:dyDescent="0.2">
      <c r="A157" s="93">
        <f>IF(AND($I153="する",AND(TRIM(I157)&lt;&gt;"", NOT(OR(IFERROR(SEARCH(" ",$I157),0)&gt;0, IFERROR(SEARCH("　",$I157),0)&gt;0)))), 1001, 0)</f>
        <v>0</v>
      </c>
      <c r="B157" s="93"/>
      <c r="C157" s="112"/>
      <c r="D157" s="113">
        <v>3</v>
      </c>
      <c r="E157" s="88" t="s">
        <v>51</v>
      </c>
      <c r="I157" s="56"/>
      <c r="J157" s="56"/>
      <c r="K157" s="56"/>
      <c r="L157" s="56"/>
      <c r="M157" s="56"/>
      <c r="N157" s="56"/>
      <c r="O157" s="56"/>
      <c r="P157" s="56"/>
      <c r="Q157" s="56"/>
      <c r="R157" s="56"/>
      <c r="S157" s="56"/>
      <c r="T157" s="56"/>
      <c r="U157" s="56"/>
      <c r="V157" s="56"/>
      <c r="W157" s="56"/>
      <c r="X157" s="56"/>
      <c r="Y157" s="56"/>
      <c r="Z157" s="117"/>
    </row>
    <row r="158" spans="1:26" ht="20.100000000000001" customHeight="1" x14ac:dyDescent="0.2">
      <c r="A158" s="93"/>
      <c r="B158" s="93"/>
      <c r="C158" s="121"/>
      <c r="D158" s="118"/>
      <c r="E158" s="118"/>
      <c r="F158" s="118"/>
      <c r="G158" s="118"/>
      <c r="H158" s="118"/>
      <c r="I158" s="124"/>
      <c r="J158" s="120" t="s">
        <v>31</v>
      </c>
      <c r="K158" s="120"/>
      <c r="L158" s="120"/>
      <c r="M158" s="120"/>
      <c r="N158" s="120"/>
      <c r="O158" s="120"/>
      <c r="P158" s="120"/>
      <c r="Q158" s="120"/>
      <c r="R158" s="120"/>
      <c r="S158" s="120"/>
      <c r="T158" s="120"/>
      <c r="U158" s="120"/>
      <c r="V158" s="120"/>
      <c r="W158" s="120"/>
      <c r="X158" s="120"/>
      <c r="Y158" s="120"/>
      <c r="Z158" s="117"/>
    </row>
    <row r="159" spans="1:26" ht="20.100000000000001" customHeight="1" x14ac:dyDescent="0.2">
      <c r="A159" s="93">
        <f>IF(AND($I153="する",TRIM($I159)&lt;&gt;"", OR(LEN($I159)&lt;&gt;8, NOT(ISNUMBER(VALUE(I159))), IFERROR(SEARCH("-", $I159),0)&gt;0)), 1001, 0)</f>
        <v>0</v>
      </c>
      <c r="B159" s="93"/>
      <c r="C159" s="112"/>
      <c r="D159" s="113">
        <v>4</v>
      </c>
      <c r="E159" s="88" t="s">
        <v>56</v>
      </c>
      <c r="I159" s="56"/>
      <c r="J159" s="56"/>
      <c r="K159" s="56"/>
      <c r="L159" s="56"/>
      <c r="M159" s="56"/>
      <c r="N159" s="118"/>
      <c r="O159" s="118"/>
      <c r="P159" s="118"/>
      <c r="Q159" s="118"/>
      <c r="R159" s="118"/>
      <c r="S159" s="118"/>
      <c r="T159" s="118"/>
      <c r="U159" s="118"/>
      <c r="V159" s="118"/>
      <c r="W159" s="118"/>
      <c r="X159" s="118"/>
      <c r="Y159" s="118"/>
      <c r="Z159" s="117"/>
    </row>
    <row r="160" spans="1:26" ht="20.100000000000001" customHeight="1" x14ac:dyDescent="0.2">
      <c r="A160" s="93"/>
      <c r="B160" s="93"/>
      <c r="C160" s="121"/>
      <c r="D160" s="118"/>
      <c r="E160" s="118"/>
      <c r="F160" s="118"/>
      <c r="G160" s="118"/>
      <c r="H160" s="118"/>
      <c r="I160" s="115"/>
      <c r="J160" s="120" t="s">
        <v>58</v>
      </c>
      <c r="K160" s="119"/>
      <c r="L160" s="119"/>
      <c r="M160" s="119"/>
      <c r="N160" s="119"/>
      <c r="O160" s="119"/>
      <c r="P160" s="119"/>
      <c r="Q160" s="119"/>
      <c r="R160" s="119"/>
      <c r="S160" s="119"/>
      <c r="T160" s="119"/>
      <c r="U160" s="119"/>
      <c r="V160" s="119"/>
      <c r="W160" s="119"/>
      <c r="X160" s="119"/>
      <c r="Y160" s="119"/>
      <c r="Z160" s="117"/>
    </row>
    <row r="161" spans="1:27" ht="20.100000000000001" customHeight="1" x14ac:dyDescent="0.2">
      <c r="A161" s="93"/>
      <c r="B161" s="93"/>
      <c r="C161" s="112"/>
      <c r="D161" s="113">
        <v>5</v>
      </c>
      <c r="E161" s="88" t="s">
        <v>21</v>
      </c>
      <c r="I161" s="62"/>
      <c r="J161" s="63"/>
      <c r="K161" s="63"/>
      <c r="L161" s="63"/>
      <c r="M161" s="63"/>
      <c r="N161" s="118"/>
      <c r="O161" s="118"/>
      <c r="P161" s="118"/>
      <c r="Q161" s="118"/>
      <c r="R161" s="118"/>
      <c r="S161" s="118"/>
      <c r="T161" s="118"/>
      <c r="U161" s="118"/>
      <c r="V161" s="118"/>
      <c r="W161" s="118"/>
      <c r="X161" s="118"/>
      <c r="Y161" s="118"/>
      <c r="Z161" s="117"/>
    </row>
    <row r="162" spans="1:27" ht="20.100000000000001" customHeight="1" x14ac:dyDescent="0.2">
      <c r="A162" s="93"/>
      <c r="B162" s="93"/>
      <c r="C162" s="112"/>
      <c r="D162" s="113"/>
      <c r="E162" s="118"/>
      <c r="F162" s="118"/>
      <c r="G162" s="118"/>
      <c r="H162" s="118"/>
      <c r="I162" s="115"/>
      <c r="J162" s="120" t="s">
        <v>185</v>
      </c>
      <c r="K162" s="119"/>
      <c r="L162" s="119"/>
      <c r="M162" s="119"/>
      <c r="N162" s="119"/>
      <c r="O162" s="119"/>
      <c r="P162" s="119"/>
      <c r="Q162" s="119"/>
      <c r="R162" s="119"/>
      <c r="S162" s="119"/>
      <c r="T162" s="119"/>
      <c r="U162" s="119"/>
      <c r="V162" s="119"/>
      <c r="W162" s="119"/>
      <c r="X162" s="119"/>
      <c r="Y162" s="119"/>
      <c r="Z162" s="117"/>
    </row>
    <row r="163" spans="1:27" ht="20.100000000000001" customHeight="1" x14ac:dyDescent="0.2">
      <c r="A163" s="93">
        <f>IF(AND($I153="する",AND(TRIM($I163)&lt;&gt;"", OR(ISERROR(FIND("@"&amp;LEFT($I163,3)&amp;"@", 都道府県3))=FALSE, ISERROR(FIND("@"&amp;LEFT($I163,4)&amp;"@",都道府県4))=FALSE)=FALSE)), 1001, 0)</f>
        <v>0</v>
      </c>
      <c r="B163" s="93"/>
      <c r="C163" s="112"/>
      <c r="D163" s="113">
        <v>6</v>
      </c>
      <c r="E163" s="88" t="s">
        <v>22</v>
      </c>
      <c r="I163" s="64"/>
      <c r="J163" s="64"/>
      <c r="K163" s="64"/>
      <c r="L163" s="64"/>
      <c r="M163" s="64"/>
      <c r="N163" s="64"/>
      <c r="O163" s="64"/>
      <c r="P163" s="64"/>
      <c r="Q163" s="65"/>
      <c r="R163" s="64"/>
      <c r="S163" s="64"/>
      <c r="T163" s="64"/>
      <c r="U163" s="64"/>
      <c r="V163" s="64"/>
      <c r="W163" s="64"/>
      <c r="X163" s="64"/>
      <c r="Y163" s="64"/>
      <c r="Z163" s="117"/>
    </row>
    <row r="164" spans="1:27" ht="20.100000000000001" customHeight="1" x14ac:dyDescent="0.2">
      <c r="A164" s="93"/>
      <c r="B164" s="93"/>
      <c r="C164" s="112"/>
      <c r="D164" s="113"/>
      <c r="E164" s="118"/>
      <c r="F164" s="118"/>
      <c r="G164" s="118"/>
      <c r="H164" s="118"/>
      <c r="I164" s="115"/>
      <c r="J164" s="120" t="s">
        <v>23</v>
      </c>
      <c r="K164" s="119"/>
      <c r="L164" s="119"/>
      <c r="M164" s="119"/>
      <c r="N164" s="119"/>
      <c r="O164" s="119"/>
      <c r="P164" s="119"/>
      <c r="Q164" s="119"/>
      <c r="R164" s="119"/>
      <c r="S164" s="119"/>
      <c r="T164" s="119"/>
      <c r="U164" s="119"/>
      <c r="V164" s="119"/>
      <c r="W164" s="119"/>
      <c r="X164" s="119"/>
      <c r="Y164" s="119"/>
      <c r="Z164" s="117"/>
    </row>
    <row r="165" spans="1:27" ht="20.100000000000001" customHeight="1" x14ac:dyDescent="0.2">
      <c r="A165" s="93">
        <f>IF(AND($I153="する",AND(TRIM($I165)&lt;&gt;"",NOT(AND(ISNUMBER(VALUE(SUBSTITUTE($I165,"-",""))),IFERROR(SEARCH("-",$I165),0)&gt;0)))), 1001, 0)</f>
        <v>0</v>
      </c>
      <c r="B165" s="93"/>
      <c r="C165" s="112"/>
      <c r="D165" s="113">
        <v>7</v>
      </c>
      <c r="E165" s="88" t="s">
        <v>32</v>
      </c>
      <c r="I165" s="56"/>
      <c r="J165" s="56"/>
      <c r="K165" s="56"/>
      <c r="L165" s="56"/>
      <c r="M165" s="56"/>
      <c r="Y165" s="119"/>
      <c r="Z165" s="117"/>
    </row>
    <row r="166" spans="1:27" ht="20.100000000000001" customHeight="1" x14ac:dyDescent="0.2">
      <c r="A166" s="93"/>
      <c r="B166" s="93"/>
      <c r="C166" s="121"/>
      <c r="D166" s="118"/>
      <c r="E166" s="118"/>
      <c r="F166" s="118"/>
      <c r="G166" s="118"/>
      <c r="H166" s="118"/>
      <c r="I166" s="115"/>
      <c r="J166" s="120" t="s">
        <v>35</v>
      </c>
      <c r="K166" s="119"/>
      <c r="L166" s="119"/>
      <c r="M166" s="119"/>
      <c r="N166" s="119"/>
      <c r="O166" s="119"/>
      <c r="P166" s="119"/>
      <c r="Q166" s="119"/>
      <c r="R166" s="119"/>
      <c r="S166" s="119"/>
      <c r="T166" s="119"/>
      <c r="U166" s="119"/>
      <c r="V166" s="119"/>
      <c r="W166" s="119"/>
      <c r="X166" s="119"/>
      <c r="Y166" s="119"/>
      <c r="Z166" s="117"/>
    </row>
    <row r="167" spans="1:27" ht="20.100000000000001" customHeight="1" x14ac:dyDescent="0.2">
      <c r="A167" s="93">
        <f>IF(AND($I153="する",AND(TRIM($I167)&lt;&gt;"",NOT(AND(ISNUMBER(VALUE(SUBSTITUTE($I167,"-",""))),IFERROR(SEARCH("-",$I167),0)&gt;0)))), 1001, 0)</f>
        <v>0</v>
      </c>
      <c r="B167" s="93"/>
      <c r="C167" s="112"/>
      <c r="D167" s="113">
        <v>8</v>
      </c>
      <c r="E167" s="88" t="s">
        <v>36</v>
      </c>
      <c r="I167" s="56"/>
      <c r="J167" s="56"/>
      <c r="K167" s="56"/>
      <c r="L167" s="56"/>
      <c r="M167" s="56"/>
      <c r="N167" s="119"/>
      <c r="O167" s="119"/>
      <c r="P167" s="119"/>
      <c r="Q167" s="119"/>
      <c r="R167" s="119"/>
      <c r="S167" s="119"/>
      <c r="T167" s="119"/>
      <c r="U167" s="119"/>
      <c r="V167" s="119"/>
      <c r="W167" s="119"/>
      <c r="X167" s="119"/>
      <c r="Y167" s="119"/>
      <c r="Z167" s="117"/>
    </row>
    <row r="168" spans="1:27" ht="20.100000000000001" customHeight="1" x14ac:dyDescent="0.2">
      <c r="A168" s="93"/>
      <c r="B168" s="93"/>
      <c r="C168" s="121"/>
      <c r="D168" s="118"/>
      <c r="E168" s="118"/>
      <c r="F168" s="118"/>
      <c r="G168" s="118"/>
      <c r="H168" s="118"/>
      <c r="I168" s="115"/>
      <c r="J168" s="120" t="s">
        <v>35</v>
      </c>
      <c r="K168" s="119"/>
      <c r="L168" s="119"/>
      <c r="M168" s="119"/>
      <c r="N168" s="119"/>
      <c r="O168" s="119"/>
      <c r="P168" s="119"/>
      <c r="Q168" s="119"/>
      <c r="R168" s="119"/>
      <c r="S168" s="119"/>
      <c r="T168" s="119"/>
      <c r="U168" s="119"/>
      <c r="V168" s="119"/>
      <c r="W168" s="119"/>
      <c r="X168" s="119"/>
      <c r="Y168" s="119"/>
      <c r="Z168" s="117"/>
    </row>
    <row r="169" spans="1:27" ht="20.100000000000001" customHeight="1" x14ac:dyDescent="0.2">
      <c r="A169" s="93">
        <f>IF(AND($I153="する",AND(TRIM($I169)&lt;&gt;"", NOT(IFERROR(SEARCH("@",$I169),0)&gt;0))), 1001, 0)</f>
        <v>0</v>
      </c>
      <c r="B169" s="93"/>
      <c r="C169" s="112"/>
      <c r="D169" s="113">
        <v>9</v>
      </c>
      <c r="E169" s="88" t="s">
        <v>37</v>
      </c>
      <c r="I169" s="56"/>
      <c r="J169" s="56"/>
      <c r="K169" s="56"/>
      <c r="L169" s="56"/>
      <c r="M169" s="56"/>
      <c r="N169" s="56"/>
      <c r="O169" s="56"/>
      <c r="P169" s="56"/>
      <c r="Q169" s="61"/>
      <c r="R169" s="56"/>
      <c r="S169" s="56"/>
      <c r="T169" s="56"/>
      <c r="U169" s="56"/>
      <c r="V169" s="56"/>
      <c r="W169" s="56"/>
      <c r="X169" s="56"/>
      <c r="Y169" s="56"/>
      <c r="Z169" s="117"/>
    </row>
    <row r="170" spans="1:27" ht="20.100000000000001" customHeight="1" x14ac:dyDescent="0.2">
      <c r="A170" s="93"/>
      <c r="B170" s="93"/>
      <c r="C170" s="121"/>
      <c r="D170" s="118"/>
      <c r="E170" s="118"/>
      <c r="F170" s="118"/>
      <c r="G170" s="118"/>
      <c r="H170" s="118"/>
      <c r="I170" s="115"/>
      <c r="J170" s="126" t="s">
        <v>188</v>
      </c>
      <c r="K170" s="143"/>
      <c r="L170" s="119"/>
      <c r="M170" s="119"/>
      <c r="N170" s="119"/>
      <c r="O170" s="119"/>
      <c r="P170" s="119"/>
      <c r="Q170" s="144"/>
      <c r="R170" s="119"/>
      <c r="S170" s="119"/>
      <c r="T170" s="119"/>
      <c r="U170" s="119"/>
      <c r="V170" s="119"/>
      <c r="W170" s="119"/>
      <c r="X170" s="119"/>
      <c r="Y170" s="119"/>
      <c r="Z170" s="117"/>
    </row>
    <row r="171" spans="1:27" ht="20.100000000000001" customHeight="1" x14ac:dyDescent="0.2">
      <c r="A171" s="93"/>
      <c r="B171" s="93"/>
      <c r="C171" s="132"/>
      <c r="D171" s="133"/>
      <c r="E171" s="133"/>
      <c r="F171" s="133"/>
      <c r="G171" s="133"/>
      <c r="H171" s="133"/>
      <c r="I171" s="134"/>
      <c r="J171" s="134"/>
      <c r="K171" s="135"/>
      <c r="L171" s="134"/>
      <c r="M171" s="134"/>
      <c r="N171" s="134"/>
      <c r="O171" s="134"/>
      <c r="P171" s="134"/>
      <c r="Q171" s="134"/>
      <c r="R171" s="134"/>
      <c r="S171" s="134"/>
      <c r="T171" s="134"/>
      <c r="U171" s="134"/>
      <c r="V171" s="134"/>
      <c r="W171" s="134"/>
      <c r="X171" s="134"/>
      <c r="Y171" s="163"/>
      <c r="Z171" s="136"/>
      <c r="AA171" s="150"/>
    </row>
    <row r="172" spans="1:27" ht="20.100000000000001" customHeight="1" x14ac:dyDescent="0.2">
      <c r="A172" s="93"/>
      <c r="B172" s="93"/>
      <c r="C172" s="118"/>
      <c r="D172" s="118"/>
      <c r="E172" s="118"/>
      <c r="F172" s="118"/>
      <c r="G172" s="118"/>
      <c r="H172" s="118"/>
      <c r="I172" s="138"/>
      <c r="J172" s="138"/>
      <c r="K172" s="138"/>
      <c r="L172" s="138"/>
      <c r="M172" s="138"/>
      <c r="N172" s="138"/>
      <c r="O172" s="138"/>
      <c r="P172" s="138"/>
      <c r="Q172" s="138"/>
      <c r="R172" s="138"/>
      <c r="S172" s="138"/>
      <c r="T172" s="138"/>
      <c r="U172" s="138"/>
      <c r="V172" s="138"/>
      <c r="W172" s="138"/>
      <c r="X172" s="138"/>
      <c r="Y172" s="164"/>
      <c r="Z172" s="118"/>
      <c r="AA172" s="150"/>
    </row>
    <row r="173" spans="1:27" ht="20.100000000000001" customHeight="1" x14ac:dyDescent="0.2">
      <c r="A173" s="93"/>
      <c r="B173" s="93"/>
      <c r="C173" s="118"/>
      <c r="D173" s="118"/>
      <c r="E173" s="118"/>
      <c r="F173" s="118"/>
      <c r="G173" s="118"/>
      <c r="H173" s="118"/>
      <c r="I173" s="165"/>
      <c r="J173" s="138"/>
      <c r="K173" s="138"/>
      <c r="L173" s="138"/>
      <c r="M173" s="138"/>
      <c r="N173" s="164"/>
      <c r="O173" s="138"/>
      <c r="P173" s="138"/>
      <c r="Q173" s="138"/>
      <c r="R173" s="164"/>
      <c r="S173" s="138"/>
      <c r="T173" s="138"/>
      <c r="U173" s="138"/>
      <c r="V173" s="138"/>
      <c r="W173" s="138"/>
      <c r="X173" s="138"/>
      <c r="Y173" s="138"/>
      <c r="Z173" s="138"/>
      <c r="AA173" s="138"/>
    </row>
    <row r="174" spans="1:27" ht="20.100000000000001" customHeight="1" x14ac:dyDescent="0.2">
      <c r="A174" s="93"/>
      <c r="B174" s="93"/>
      <c r="C174" s="105" t="s">
        <v>8</v>
      </c>
      <c r="D174" s="106"/>
      <c r="E174" s="106"/>
      <c r="F174" s="106"/>
      <c r="G174" s="106"/>
      <c r="H174" s="107"/>
      <c r="I174" s="166"/>
      <c r="J174" s="167"/>
      <c r="K174" s="167"/>
      <c r="L174" s="167"/>
      <c r="M174" s="167"/>
      <c r="N174" s="167"/>
      <c r="O174" s="167"/>
      <c r="P174" s="167"/>
      <c r="Q174" s="167"/>
      <c r="R174" s="167"/>
      <c r="S174" s="167"/>
      <c r="T174" s="167"/>
      <c r="U174" s="167"/>
      <c r="V174" s="167"/>
      <c r="W174" s="167"/>
      <c r="X174" s="167"/>
      <c r="Y174" s="167"/>
      <c r="Z174" s="167"/>
    </row>
    <row r="175" spans="1:27" ht="20.100000000000001" customHeight="1" x14ac:dyDescent="0.2">
      <c r="A175" s="93"/>
      <c r="B175" s="93"/>
      <c r="C175" s="168"/>
      <c r="D175" s="169"/>
      <c r="E175" s="169"/>
      <c r="F175" s="169"/>
      <c r="G175" s="169"/>
      <c r="H175" s="169"/>
      <c r="Z175" s="161"/>
      <c r="AA175" s="129"/>
    </row>
    <row r="176" spans="1:27" ht="20.100000000000001" customHeight="1" x14ac:dyDescent="0.2">
      <c r="A176" s="93"/>
      <c r="B176" s="93"/>
      <c r="C176" s="112"/>
      <c r="D176" s="113">
        <v>1</v>
      </c>
      <c r="E176" s="118" t="s">
        <v>1</v>
      </c>
      <c r="F176" s="118"/>
      <c r="P176" s="170"/>
      <c r="Q176" s="171"/>
      <c r="R176" s="171"/>
      <c r="S176" s="171"/>
      <c r="T176" s="171"/>
      <c r="U176" s="171"/>
      <c r="V176" s="171"/>
      <c r="W176" s="171"/>
      <c r="X176" s="171"/>
      <c r="Y176" s="171"/>
      <c r="Z176" s="117"/>
    </row>
    <row r="177" spans="1:27" ht="45" customHeight="1" x14ac:dyDescent="0.2">
      <c r="A177" s="93"/>
      <c r="B177" s="93"/>
      <c r="C177" s="112"/>
      <c r="D177" s="113"/>
      <c r="E177" s="172" t="s">
        <v>17</v>
      </c>
      <c r="F177" s="172"/>
      <c r="G177" s="172"/>
      <c r="H177" s="172"/>
      <c r="I177" s="172"/>
      <c r="J177" s="172"/>
      <c r="K177" s="172"/>
      <c r="L177" s="172"/>
      <c r="M177" s="172"/>
      <c r="N177" s="172"/>
      <c r="O177" s="172"/>
      <c r="P177" s="172"/>
      <c r="Q177" s="172"/>
      <c r="R177" s="172"/>
      <c r="S177" s="172"/>
      <c r="T177" s="172"/>
      <c r="U177" s="172"/>
      <c r="V177" s="172"/>
      <c r="W177" s="172"/>
      <c r="X177" s="172"/>
      <c r="Y177" s="172"/>
      <c r="Z177" s="117"/>
    </row>
    <row r="178" spans="1:27" ht="20.100000000000001" customHeight="1" x14ac:dyDescent="0.2">
      <c r="A178" s="93">
        <f>IF(COUNTIF($K179:$K182,"○")&gt;1, 1001, 0)</f>
        <v>0</v>
      </c>
      <c r="B178" s="337"/>
      <c r="C178" s="112"/>
      <c r="D178" s="113"/>
      <c r="E178" s="174" t="s">
        <v>2</v>
      </c>
      <c r="F178" s="175"/>
      <c r="G178" s="175"/>
      <c r="H178" s="175"/>
      <c r="I178" s="175"/>
      <c r="J178" s="176"/>
      <c r="K178" s="177" t="s">
        <v>11</v>
      </c>
      <c r="L178" s="178"/>
      <c r="M178" s="179"/>
      <c r="N178" s="180" t="s">
        <v>3</v>
      </c>
      <c r="O178" s="181"/>
      <c r="P178" s="181"/>
      <c r="Q178" s="181"/>
      <c r="R178" s="181"/>
      <c r="S178" s="181"/>
      <c r="T178" s="181"/>
      <c r="U178" s="181"/>
      <c r="V178" s="182" t="s">
        <v>4</v>
      </c>
      <c r="W178" s="183"/>
      <c r="X178" s="184"/>
      <c r="Z178" s="117"/>
    </row>
    <row r="179" spans="1:27" ht="20.100000000000001" customHeight="1" x14ac:dyDescent="0.2">
      <c r="A179" s="93"/>
      <c r="B179" s="93"/>
      <c r="C179" s="112"/>
      <c r="D179" s="185"/>
      <c r="E179" s="186" t="s">
        <v>12</v>
      </c>
      <c r="F179" s="187"/>
      <c r="G179" s="187"/>
      <c r="H179" s="187"/>
      <c r="I179" s="187"/>
      <c r="J179" s="188"/>
      <c r="K179" s="58"/>
      <c r="L179" s="59"/>
      <c r="M179" s="60"/>
      <c r="N179" s="189"/>
      <c r="O179" s="190"/>
      <c r="P179" s="190"/>
      <c r="Q179" s="190"/>
      <c r="R179" s="190"/>
      <c r="S179" s="190"/>
      <c r="T179" s="190"/>
      <c r="U179" s="190"/>
      <c r="V179" s="191"/>
      <c r="W179" s="192"/>
      <c r="X179" s="193"/>
      <c r="Z179" s="117"/>
    </row>
    <row r="180" spans="1:27" ht="20.100000000000001" customHeight="1" x14ac:dyDescent="0.2">
      <c r="A180" s="93">
        <f>IF(AND($K180="○",TRIM($N180)=""), 1001, 0)</f>
        <v>0</v>
      </c>
      <c r="B180" s="93"/>
      <c r="C180" s="112"/>
      <c r="D180" s="185"/>
      <c r="E180" s="194" t="s">
        <v>13</v>
      </c>
      <c r="F180" s="195"/>
      <c r="G180" s="195"/>
      <c r="H180" s="195"/>
      <c r="I180" s="195"/>
      <c r="J180" s="196"/>
      <c r="K180" s="67"/>
      <c r="L180" s="68"/>
      <c r="M180" s="69"/>
      <c r="N180" s="70"/>
      <c r="O180" s="71"/>
      <c r="P180" s="71"/>
      <c r="Q180" s="71"/>
      <c r="R180" s="71"/>
      <c r="S180" s="71"/>
      <c r="T180" s="71"/>
      <c r="U180" s="72"/>
      <c r="V180" s="197"/>
      <c r="W180" s="198"/>
      <c r="X180" s="199"/>
      <c r="Z180" s="117"/>
    </row>
    <row r="181" spans="1:27" ht="20.100000000000001" customHeight="1" x14ac:dyDescent="0.2">
      <c r="A181" s="93">
        <f>IF(AND($K181="○",TRIM($N181)=""), 1001, 0)</f>
        <v>0</v>
      </c>
      <c r="B181" s="93"/>
      <c r="C181" s="112"/>
      <c r="D181" s="185"/>
      <c r="E181" s="194" t="s">
        <v>14</v>
      </c>
      <c r="F181" s="195"/>
      <c r="G181" s="195"/>
      <c r="H181" s="195"/>
      <c r="I181" s="195"/>
      <c r="J181" s="196"/>
      <c r="K181" s="67"/>
      <c r="L181" s="68"/>
      <c r="M181" s="69"/>
      <c r="N181" s="70"/>
      <c r="O181" s="71"/>
      <c r="P181" s="71"/>
      <c r="Q181" s="71"/>
      <c r="R181" s="71"/>
      <c r="S181" s="71"/>
      <c r="T181" s="71"/>
      <c r="U181" s="72"/>
      <c r="V181" s="200">
        <v>100</v>
      </c>
      <c r="W181" s="201"/>
      <c r="X181" s="202" t="s">
        <v>5</v>
      </c>
      <c r="Z181" s="117"/>
    </row>
    <row r="182" spans="1:27" ht="20.100000000000001" customHeight="1" x14ac:dyDescent="0.2">
      <c r="A182" s="93">
        <f>IF(AND($K182="○",OR(TRIM($N182)="",TRIM($V182)="")), 1001, 0)</f>
        <v>0</v>
      </c>
      <c r="B182" s="93"/>
      <c r="C182" s="112"/>
      <c r="D182" s="185"/>
      <c r="E182" s="203" t="s">
        <v>15</v>
      </c>
      <c r="F182" s="204"/>
      <c r="G182" s="204"/>
      <c r="H182" s="204"/>
      <c r="I182" s="204"/>
      <c r="J182" s="205"/>
      <c r="K182" s="76"/>
      <c r="L182" s="77"/>
      <c r="M182" s="78"/>
      <c r="N182" s="70"/>
      <c r="O182" s="71"/>
      <c r="P182" s="71"/>
      <c r="Q182" s="71"/>
      <c r="R182" s="71"/>
      <c r="S182" s="71"/>
      <c r="T182" s="71"/>
      <c r="U182" s="72"/>
      <c r="V182" s="82"/>
      <c r="W182" s="83"/>
      <c r="X182" s="206" t="s">
        <v>5</v>
      </c>
      <c r="Z182" s="117"/>
    </row>
    <row r="183" spans="1:27" ht="20.100000000000001" customHeight="1" x14ac:dyDescent="0.2">
      <c r="A183" s="93"/>
      <c r="B183" s="93"/>
      <c r="C183" s="112"/>
      <c r="D183" s="185"/>
      <c r="E183" s="207"/>
      <c r="F183" s="208"/>
      <c r="G183" s="208"/>
      <c r="H183" s="208"/>
      <c r="I183" s="208"/>
      <c r="J183" s="209"/>
      <c r="K183" s="79"/>
      <c r="L183" s="80"/>
      <c r="M183" s="81"/>
      <c r="N183" s="73"/>
      <c r="O183" s="74"/>
      <c r="P183" s="74"/>
      <c r="Q183" s="74"/>
      <c r="R183" s="74"/>
      <c r="S183" s="74"/>
      <c r="T183" s="74"/>
      <c r="U183" s="75"/>
      <c r="V183" s="84"/>
      <c r="W183" s="85"/>
      <c r="X183" s="210" t="s">
        <v>5</v>
      </c>
      <c r="Z183" s="117"/>
    </row>
    <row r="184" spans="1:27" ht="20.100000000000001" customHeight="1" x14ac:dyDescent="0.2">
      <c r="A184" s="93"/>
      <c r="B184" s="93"/>
      <c r="C184" s="112"/>
      <c r="D184" s="113"/>
      <c r="E184" s="211"/>
      <c r="F184" s="211"/>
      <c r="G184" s="211"/>
      <c r="H184" s="211"/>
      <c r="I184" s="211"/>
      <c r="J184" s="211"/>
      <c r="K184" s="119"/>
      <c r="L184" s="119"/>
      <c r="M184" s="119"/>
      <c r="N184" s="119"/>
      <c r="O184" s="119"/>
      <c r="P184" s="119"/>
      <c r="Q184" s="119"/>
      <c r="R184" s="119"/>
      <c r="S184" s="119"/>
      <c r="T184" s="119"/>
      <c r="U184" s="119"/>
      <c r="V184" s="119"/>
      <c r="W184" s="119"/>
      <c r="X184" s="119"/>
      <c r="Y184" s="119"/>
      <c r="Z184" s="117"/>
    </row>
    <row r="185" spans="1:27" ht="20.100000000000001" customHeight="1" x14ac:dyDescent="0.2">
      <c r="A185" s="93">
        <f>IF(TRIM($I185)="", 1001, 0)</f>
        <v>1001</v>
      </c>
      <c r="B185" s="93"/>
      <c r="C185" s="112"/>
      <c r="D185" s="113">
        <v>2</v>
      </c>
      <c r="E185" s="88" t="s">
        <v>0</v>
      </c>
      <c r="I185" s="53"/>
      <c r="J185" s="53"/>
      <c r="K185" s="53"/>
      <c r="L185" s="53"/>
      <c r="M185" s="53"/>
      <c r="N185" s="118" t="s">
        <v>16</v>
      </c>
      <c r="O185" s="118"/>
      <c r="P185" s="118"/>
      <c r="Q185" s="118"/>
      <c r="R185" s="118"/>
      <c r="S185" s="118"/>
      <c r="T185" s="118"/>
      <c r="U185" s="118"/>
      <c r="V185" s="118"/>
      <c r="W185" s="118"/>
      <c r="X185" s="118"/>
      <c r="Y185" s="118"/>
      <c r="Z185" s="117"/>
    </row>
    <row r="186" spans="1:27" ht="20.100000000000001" customHeight="1" x14ac:dyDescent="0.2">
      <c r="A186" s="93"/>
      <c r="B186" s="93"/>
      <c r="C186" s="121"/>
      <c r="D186" s="118"/>
      <c r="E186" s="118"/>
      <c r="F186" s="118"/>
      <c r="G186" s="118"/>
      <c r="H186" s="118"/>
      <c r="I186" s="115"/>
      <c r="J186" s="141" t="s">
        <v>80</v>
      </c>
      <c r="K186" s="212"/>
      <c r="L186" s="212"/>
      <c r="M186" s="212"/>
      <c r="N186" s="212"/>
      <c r="O186" s="212"/>
      <c r="P186" s="212"/>
      <c r="Q186" s="212"/>
      <c r="R186" s="212"/>
      <c r="S186" s="212"/>
      <c r="T186" s="212"/>
      <c r="U186" s="212"/>
      <c r="V186" s="212"/>
      <c r="W186" s="212"/>
      <c r="X186" s="212"/>
      <c r="Y186" s="212"/>
      <c r="Z186" s="117"/>
    </row>
    <row r="187" spans="1:27" ht="20.100000000000001" customHeight="1" x14ac:dyDescent="0.2">
      <c r="A187" s="93">
        <f>IF(TRIM($I187)="", 1001, 0)</f>
        <v>1001</v>
      </c>
      <c r="B187" s="93"/>
      <c r="C187" s="112"/>
      <c r="D187" s="113">
        <v>3</v>
      </c>
      <c r="E187" s="88" t="s">
        <v>186</v>
      </c>
      <c r="I187" s="54"/>
      <c r="J187" s="55"/>
      <c r="K187" s="55"/>
      <c r="L187" s="55"/>
      <c r="M187" s="55"/>
      <c r="N187" s="118" t="s">
        <v>187</v>
      </c>
      <c r="O187" s="118"/>
      <c r="P187" s="118"/>
      <c r="Q187" s="118"/>
      <c r="R187" s="118"/>
      <c r="S187" s="118"/>
      <c r="T187" s="118"/>
      <c r="U187" s="118"/>
      <c r="V187" s="118"/>
      <c r="W187" s="118"/>
      <c r="X187" s="118"/>
      <c r="Z187" s="161"/>
    </row>
    <row r="188" spans="1:27" ht="20.100000000000001" customHeight="1" x14ac:dyDescent="0.2">
      <c r="A188" s="93"/>
      <c r="B188" s="93"/>
      <c r="C188" s="112"/>
      <c r="D188" s="113"/>
      <c r="I188" s="118"/>
      <c r="J188" s="118"/>
      <c r="K188" s="118"/>
      <c r="L188" s="118"/>
      <c r="M188" s="118"/>
      <c r="N188" s="118"/>
      <c r="O188" s="118"/>
      <c r="P188" s="118"/>
      <c r="Q188" s="118"/>
      <c r="R188" s="118"/>
      <c r="S188" s="118"/>
      <c r="T188" s="118"/>
      <c r="U188" s="118"/>
      <c r="V188" s="118"/>
      <c r="W188" s="118"/>
      <c r="X188" s="118"/>
      <c r="Z188" s="161"/>
    </row>
    <row r="189" spans="1:27" ht="20.100000000000001" customHeight="1" x14ac:dyDescent="0.2">
      <c r="A189" s="93"/>
      <c r="B189" s="93"/>
      <c r="C189" s="132"/>
      <c r="D189" s="133"/>
      <c r="E189" s="133"/>
      <c r="F189" s="133"/>
      <c r="G189" s="133"/>
      <c r="H189" s="133"/>
      <c r="I189" s="133"/>
      <c r="J189" s="134"/>
      <c r="K189" s="134"/>
      <c r="L189" s="134"/>
      <c r="M189" s="157"/>
      <c r="N189" s="134"/>
      <c r="O189" s="134"/>
      <c r="P189" s="157"/>
      <c r="Q189" s="134"/>
      <c r="R189" s="134"/>
      <c r="S189" s="134"/>
      <c r="T189" s="134"/>
      <c r="U189" s="134"/>
      <c r="V189" s="134"/>
      <c r="W189" s="134"/>
      <c r="X189" s="134"/>
      <c r="Y189" s="134"/>
      <c r="Z189" s="213"/>
      <c r="AA189" s="121"/>
    </row>
    <row r="190" spans="1:27" ht="20.100000000000001" customHeight="1" x14ac:dyDescent="0.2">
      <c r="A190" s="93"/>
      <c r="B190" s="93"/>
      <c r="C190" s="118"/>
      <c r="D190" s="118"/>
      <c r="E190" s="118"/>
      <c r="F190" s="118"/>
      <c r="G190" s="118"/>
      <c r="H190" s="118"/>
      <c r="I190" s="118"/>
      <c r="J190" s="138"/>
      <c r="K190" s="138"/>
      <c r="L190" s="138"/>
      <c r="M190" s="158"/>
      <c r="N190" s="138"/>
      <c r="O190" s="138"/>
      <c r="P190" s="158"/>
      <c r="Q190" s="138"/>
      <c r="R190" s="138"/>
      <c r="S190" s="138"/>
      <c r="T190" s="138"/>
      <c r="U190" s="138"/>
      <c r="V190" s="138"/>
      <c r="W190" s="138"/>
      <c r="X190" s="138"/>
      <c r="Y190" s="138"/>
      <c r="Z190" s="138"/>
      <c r="AA190" s="138"/>
    </row>
    <row r="191" spans="1:27" ht="20.100000000000001" customHeight="1" x14ac:dyDescent="0.2">
      <c r="A191" s="104"/>
      <c r="B191" s="93"/>
      <c r="C191" s="118"/>
      <c r="D191" s="118"/>
      <c r="E191" s="118"/>
      <c r="F191" s="118"/>
      <c r="G191" s="118"/>
      <c r="H191" s="118"/>
      <c r="I191" s="138"/>
      <c r="J191" s="118"/>
      <c r="K191" s="118"/>
      <c r="L191" s="149"/>
      <c r="M191" s="118"/>
      <c r="N191" s="118"/>
      <c r="O191" s="118"/>
      <c r="P191" s="118"/>
      <c r="Q191" s="118"/>
      <c r="R191" s="118"/>
      <c r="S191" s="118"/>
      <c r="T191" s="118"/>
      <c r="U191" s="118"/>
      <c r="V191" s="118"/>
      <c r="W191" s="118"/>
      <c r="X191" s="118"/>
      <c r="Y191" s="118"/>
      <c r="Z191" s="118"/>
    </row>
    <row r="192" spans="1:27" ht="20.100000000000001" customHeight="1" x14ac:dyDescent="0.2">
      <c r="A192" s="104"/>
      <c r="B192" s="93"/>
      <c r="C192" s="105" t="s">
        <v>18</v>
      </c>
      <c r="D192" s="106"/>
      <c r="E192" s="106"/>
      <c r="F192" s="106"/>
      <c r="G192" s="106"/>
      <c r="H192" s="106"/>
      <c r="I192" s="107"/>
      <c r="L192" s="139"/>
    </row>
    <row r="193" spans="1:27" ht="20.100000000000001" customHeight="1" x14ac:dyDescent="0.2">
      <c r="A193" s="104"/>
      <c r="B193" s="93"/>
      <c r="C193" s="108"/>
      <c r="D193" s="109"/>
      <c r="E193" s="109"/>
      <c r="F193" s="109"/>
      <c r="G193" s="109"/>
      <c r="H193" s="109"/>
      <c r="I193" s="109"/>
      <c r="J193" s="110"/>
      <c r="K193" s="110"/>
      <c r="L193" s="153"/>
      <c r="M193" s="153"/>
      <c r="N193" s="110"/>
      <c r="O193" s="110"/>
      <c r="P193" s="110"/>
      <c r="Q193" s="110"/>
      <c r="R193" s="110"/>
      <c r="S193" s="110"/>
      <c r="T193" s="110"/>
      <c r="U193" s="110"/>
      <c r="V193" s="110"/>
      <c r="W193" s="110"/>
      <c r="X193" s="110"/>
      <c r="Y193" s="110"/>
      <c r="Z193" s="111"/>
    </row>
    <row r="194" spans="1:27" ht="20.100000000000001" hidden="1" customHeight="1" x14ac:dyDescent="0.2">
      <c r="A194" s="104"/>
      <c r="B194" s="93"/>
      <c r="C194" s="108"/>
      <c r="D194" s="109"/>
      <c r="E194" s="109"/>
      <c r="F194" s="109"/>
      <c r="G194" s="109"/>
      <c r="H194" s="109"/>
      <c r="I194" s="109"/>
      <c r="J194" s="118"/>
      <c r="K194" s="118"/>
      <c r="L194" s="149"/>
      <c r="M194" s="149"/>
      <c r="N194" s="118"/>
      <c r="O194" s="118"/>
      <c r="P194" s="118"/>
      <c r="Q194" s="118"/>
      <c r="R194" s="118"/>
      <c r="S194" s="118"/>
      <c r="T194" s="118"/>
      <c r="U194" s="118"/>
      <c r="V194" s="118"/>
      <c r="W194" s="118"/>
      <c r="X194" s="118"/>
      <c r="Y194" s="118"/>
      <c r="Z194" s="117"/>
    </row>
    <row r="195" spans="1:27" ht="30" customHeight="1" x14ac:dyDescent="0.2">
      <c r="A195" s="104"/>
      <c r="B195" s="93"/>
      <c r="C195" s="108"/>
      <c r="D195" s="214" t="s">
        <v>184</v>
      </c>
      <c r="E195" s="214"/>
      <c r="F195" s="214"/>
      <c r="G195" s="214"/>
      <c r="H195" s="214"/>
      <c r="I195" s="214"/>
      <c r="J195" s="214"/>
      <c r="K195" s="214"/>
      <c r="L195" s="214"/>
      <c r="M195" s="214"/>
      <c r="N195" s="214"/>
      <c r="O195" s="214"/>
      <c r="P195" s="214"/>
      <c r="Q195" s="214"/>
      <c r="R195" s="214"/>
      <c r="S195" s="214"/>
      <c r="T195" s="214"/>
      <c r="U195" s="214"/>
      <c r="V195" s="214"/>
      <c r="W195" s="214"/>
      <c r="X195" s="214"/>
      <c r="Y195" s="214"/>
      <c r="Z195" s="214"/>
      <c r="AA195" s="121"/>
    </row>
    <row r="196" spans="1:27" ht="20.100000000000001" customHeight="1" x14ac:dyDescent="0.2">
      <c r="A196" s="104"/>
      <c r="B196" s="93"/>
      <c r="C196" s="108"/>
      <c r="D196" s="215" t="s">
        <v>71</v>
      </c>
      <c r="F196" s="140"/>
      <c r="G196" s="140"/>
      <c r="H196" s="140"/>
      <c r="I196" s="140"/>
      <c r="J196" s="140"/>
      <c r="K196" s="140"/>
      <c r="L196" s="140"/>
      <c r="M196" s="140"/>
      <c r="N196" s="140"/>
      <c r="O196" s="140"/>
      <c r="P196" s="140"/>
      <c r="Q196" s="140"/>
      <c r="R196" s="140"/>
      <c r="S196" s="140"/>
      <c r="T196" s="140"/>
      <c r="U196" s="140"/>
      <c r="V196" s="140"/>
      <c r="W196" s="140"/>
      <c r="X196" s="140"/>
      <c r="Y196" s="140"/>
      <c r="Z196" s="140"/>
      <c r="AA196" s="121"/>
    </row>
    <row r="197" spans="1:27" ht="20.100000000000001" customHeight="1" x14ac:dyDescent="0.2">
      <c r="A197" s="104"/>
      <c r="B197" s="173"/>
      <c r="C197" s="108"/>
      <c r="D197" s="216" t="s">
        <v>65</v>
      </c>
      <c r="E197" s="217"/>
      <c r="F197" s="218" t="s">
        <v>64</v>
      </c>
      <c r="G197" s="219"/>
      <c r="H197" s="219"/>
      <c r="I197" s="217"/>
      <c r="J197" s="220" t="s">
        <v>19</v>
      </c>
      <c r="K197" s="221"/>
      <c r="L197" s="221"/>
      <c r="M197" s="222"/>
      <c r="N197" s="218" t="s">
        <v>124</v>
      </c>
      <c r="O197" s="219"/>
      <c r="P197" s="219"/>
      <c r="Q197" s="219"/>
      <c r="R197" s="219"/>
      <c r="S197" s="219"/>
      <c r="T197" s="223" t="s">
        <v>125</v>
      </c>
      <c r="U197" s="224"/>
      <c r="V197" s="224"/>
      <c r="W197" s="224"/>
      <c r="X197" s="224"/>
      <c r="Y197" s="225"/>
      <c r="AA197" s="121"/>
    </row>
    <row r="198" spans="1:27" ht="20.100000000000001" customHeight="1" x14ac:dyDescent="0.2">
      <c r="A198" s="104">
        <f>IF(COUNTIF(J199:J287,"○")+COUNTIF(L199:L285,"○")+COUNTIF(J291:J307,"○")&lt;1, 1001, 0)</f>
        <v>1001</v>
      </c>
      <c r="B198" s="337"/>
      <c r="C198" s="108"/>
      <c r="D198" s="226"/>
      <c r="E198" s="227"/>
      <c r="F198" s="228"/>
      <c r="G198" s="229"/>
      <c r="H198" s="229"/>
      <c r="I198" s="227"/>
      <c r="J198" s="230" t="s">
        <v>62</v>
      </c>
      <c r="K198" s="231"/>
      <c r="L198" s="232" t="s">
        <v>63</v>
      </c>
      <c r="M198" s="232"/>
      <c r="N198" s="228"/>
      <c r="O198" s="229"/>
      <c r="P198" s="229"/>
      <c r="Q198" s="229"/>
      <c r="R198" s="229"/>
      <c r="S198" s="229"/>
      <c r="T198" s="233"/>
      <c r="U198" s="234"/>
      <c r="V198" s="234"/>
      <c r="W198" s="234"/>
      <c r="X198" s="234"/>
      <c r="Y198" s="235"/>
      <c r="AA198" s="121"/>
    </row>
    <row r="199" spans="1:27" ht="30" customHeight="1" x14ac:dyDescent="0.2">
      <c r="C199" s="129"/>
      <c r="D199" s="237" t="s">
        <v>126</v>
      </c>
      <c r="E199" s="238"/>
      <c r="F199" s="239" t="s">
        <v>133</v>
      </c>
      <c r="G199" s="240"/>
      <c r="H199" s="240"/>
      <c r="I199" s="241"/>
      <c r="J199" s="11"/>
      <c r="K199" s="13"/>
      <c r="L199" s="11"/>
      <c r="M199" s="13"/>
      <c r="N199" s="242" t="s">
        <v>67</v>
      </c>
      <c r="O199" s="242"/>
      <c r="P199" s="242"/>
      <c r="Q199" s="242"/>
      <c r="R199" s="242"/>
      <c r="S199" s="242"/>
      <c r="T199" s="17"/>
      <c r="U199" s="18"/>
      <c r="V199" s="18"/>
      <c r="W199" s="18"/>
      <c r="X199" s="18"/>
      <c r="Y199" s="19"/>
      <c r="AA199" s="129"/>
    </row>
    <row r="200" spans="1:27" ht="30" customHeight="1" x14ac:dyDescent="0.2">
      <c r="C200" s="129"/>
      <c r="D200" s="243"/>
      <c r="E200" s="244"/>
      <c r="F200" s="245" t="s">
        <v>134</v>
      </c>
      <c r="G200" s="246"/>
      <c r="H200" s="246"/>
      <c r="I200" s="247"/>
      <c r="J200" s="8"/>
      <c r="K200" s="10"/>
      <c r="L200" s="8"/>
      <c r="M200" s="10"/>
      <c r="N200" s="248" t="s">
        <v>68</v>
      </c>
      <c r="O200" s="248"/>
      <c r="P200" s="248"/>
      <c r="Q200" s="248"/>
      <c r="R200" s="248"/>
      <c r="S200" s="248"/>
      <c r="T200" s="14"/>
      <c r="U200" s="15"/>
      <c r="V200" s="15"/>
      <c r="W200" s="15"/>
      <c r="X200" s="15"/>
      <c r="Y200" s="16"/>
      <c r="AA200" s="129"/>
    </row>
    <row r="201" spans="1:27" ht="30" customHeight="1" x14ac:dyDescent="0.2">
      <c r="C201" s="129"/>
      <c r="D201" s="243"/>
      <c r="E201" s="244"/>
      <c r="F201" s="245" t="s">
        <v>135</v>
      </c>
      <c r="G201" s="246"/>
      <c r="H201" s="246"/>
      <c r="I201" s="247"/>
      <c r="J201" s="8"/>
      <c r="K201" s="10"/>
      <c r="L201" s="8"/>
      <c r="M201" s="10"/>
      <c r="N201" s="248" t="s">
        <v>70</v>
      </c>
      <c r="O201" s="248"/>
      <c r="P201" s="248"/>
      <c r="Q201" s="248"/>
      <c r="R201" s="248"/>
      <c r="S201" s="248"/>
      <c r="T201" s="14"/>
      <c r="U201" s="15"/>
      <c r="V201" s="15"/>
      <c r="W201" s="15"/>
      <c r="X201" s="15"/>
      <c r="Y201" s="16"/>
      <c r="AA201" s="129"/>
    </row>
    <row r="202" spans="1:27" ht="30" customHeight="1" x14ac:dyDescent="0.2">
      <c r="C202" s="129"/>
      <c r="D202" s="243"/>
      <c r="E202" s="244"/>
      <c r="F202" s="245" t="s">
        <v>136</v>
      </c>
      <c r="G202" s="246"/>
      <c r="H202" s="246"/>
      <c r="I202" s="247"/>
      <c r="J202" s="8"/>
      <c r="K202" s="10"/>
      <c r="L202" s="8"/>
      <c r="M202" s="10"/>
      <c r="N202" s="248" t="s">
        <v>93</v>
      </c>
      <c r="O202" s="248"/>
      <c r="P202" s="248"/>
      <c r="Q202" s="248"/>
      <c r="R202" s="248"/>
      <c r="S202" s="248"/>
      <c r="T202" s="14"/>
      <c r="U202" s="15"/>
      <c r="V202" s="15"/>
      <c r="W202" s="15"/>
      <c r="X202" s="15"/>
      <c r="Y202" s="16"/>
      <c r="AA202" s="129"/>
    </row>
    <row r="203" spans="1:27" ht="30" customHeight="1" x14ac:dyDescent="0.2">
      <c r="C203" s="129"/>
      <c r="D203" s="243"/>
      <c r="E203" s="244"/>
      <c r="F203" s="245" t="s">
        <v>137</v>
      </c>
      <c r="G203" s="246"/>
      <c r="H203" s="246"/>
      <c r="I203" s="247"/>
      <c r="J203" s="8"/>
      <c r="K203" s="10"/>
      <c r="L203" s="8"/>
      <c r="M203" s="10"/>
      <c r="N203" s="248" t="s">
        <v>94</v>
      </c>
      <c r="O203" s="248"/>
      <c r="P203" s="248"/>
      <c r="Q203" s="248"/>
      <c r="R203" s="248"/>
      <c r="S203" s="248"/>
      <c r="T203" s="14"/>
      <c r="U203" s="15"/>
      <c r="V203" s="15"/>
      <c r="W203" s="15"/>
      <c r="X203" s="15"/>
      <c r="Y203" s="16"/>
      <c r="AA203" s="129"/>
    </row>
    <row r="204" spans="1:27" ht="60" customHeight="1" x14ac:dyDescent="0.2">
      <c r="C204" s="129"/>
      <c r="D204" s="243"/>
      <c r="E204" s="244"/>
      <c r="F204" s="245" t="s">
        <v>138</v>
      </c>
      <c r="G204" s="246"/>
      <c r="H204" s="246"/>
      <c r="I204" s="247"/>
      <c r="J204" s="8"/>
      <c r="K204" s="10"/>
      <c r="L204" s="8"/>
      <c r="M204" s="10"/>
      <c r="N204" s="248" t="s">
        <v>95</v>
      </c>
      <c r="O204" s="248"/>
      <c r="P204" s="248"/>
      <c r="Q204" s="248"/>
      <c r="R204" s="248"/>
      <c r="S204" s="248"/>
      <c r="T204" s="14"/>
      <c r="U204" s="15"/>
      <c r="V204" s="15"/>
      <c r="W204" s="15"/>
      <c r="X204" s="15"/>
      <c r="Y204" s="16"/>
      <c r="AA204" s="129"/>
    </row>
    <row r="205" spans="1:27" ht="30" customHeight="1" x14ac:dyDescent="0.2">
      <c r="C205" s="129"/>
      <c r="D205" s="243"/>
      <c r="E205" s="244"/>
      <c r="F205" s="245" t="s">
        <v>139</v>
      </c>
      <c r="G205" s="246"/>
      <c r="H205" s="246"/>
      <c r="I205" s="247"/>
      <c r="J205" s="8"/>
      <c r="K205" s="10"/>
      <c r="L205" s="8"/>
      <c r="M205" s="10"/>
      <c r="N205" s="248" t="s">
        <v>96</v>
      </c>
      <c r="O205" s="248"/>
      <c r="P205" s="248"/>
      <c r="Q205" s="248"/>
      <c r="R205" s="248"/>
      <c r="S205" s="248"/>
      <c r="T205" s="14"/>
      <c r="U205" s="15"/>
      <c r="V205" s="15"/>
      <c r="W205" s="15"/>
      <c r="X205" s="15"/>
      <c r="Y205" s="16"/>
      <c r="AA205" s="129"/>
    </row>
    <row r="206" spans="1:27" ht="30" customHeight="1" x14ac:dyDescent="0.2">
      <c r="C206" s="129"/>
      <c r="D206" s="243"/>
      <c r="E206" s="244"/>
      <c r="F206" s="245" t="s">
        <v>140</v>
      </c>
      <c r="G206" s="246"/>
      <c r="H206" s="246"/>
      <c r="I206" s="247"/>
      <c r="J206" s="8"/>
      <c r="K206" s="10"/>
      <c r="L206" s="8"/>
      <c r="M206" s="10"/>
      <c r="N206" s="248" t="s">
        <v>97</v>
      </c>
      <c r="O206" s="248"/>
      <c r="P206" s="248"/>
      <c r="Q206" s="248"/>
      <c r="R206" s="248"/>
      <c r="S206" s="248"/>
      <c r="T206" s="14"/>
      <c r="U206" s="15"/>
      <c r="V206" s="15"/>
      <c r="W206" s="15"/>
      <c r="X206" s="15"/>
      <c r="Y206" s="16"/>
      <c r="AA206" s="129"/>
    </row>
    <row r="207" spans="1:27" ht="30" customHeight="1" x14ac:dyDescent="0.2">
      <c r="C207" s="129"/>
      <c r="D207" s="243"/>
      <c r="E207" s="244"/>
      <c r="F207" s="245" t="s">
        <v>141</v>
      </c>
      <c r="G207" s="246"/>
      <c r="H207" s="246"/>
      <c r="I207" s="247"/>
      <c r="J207" s="8"/>
      <c r="K207" s="10"/>
      <c r="L207" s="8"/>
      <c r="M207" s="10"/>
      <c r="N207" s="248" t="s">
        <v>98</v>
      </c>
      <c r="O207" s="248"/>
      <c r="P207" s="248"/>
      <c r="Q207" s="248"/>
      <c r="R207" s="248"/>
      <c r="S207" s="248"/>
      <c r="T207" s="14"/>
      <c r="U207" s="15"/>
      <c r="V207" s="15"/>
      <c r="W207" s="15"/>
      <c r="X207" s="15"/>
      <c r="Y207" s="16"/>
      <c r="AA207" s="129"/>
    </row>
    <row r="208" spans="1:27" ht="45" customHeight="1" x14ac:dyDescent="0.2">
      <c r="C208" s="129"/>
      <c r="D208" s="243"/>
      <c r="E208" s="244"/>
      <c r="F208" s="245" t="s">
        <v>142</v>
      </c>
      <c r="G208" s="246"/>
      <c r="H208" s="246"/>
      <c r="I208" s="247"/>
      <c r="J208" s="8"/>
      <c r="K208" s="10"/>
      <c r="L208" s="8"/>
      <c r="M208" s="10"/>
      <c r="N208" s="248" t="s">
        <v>99</v>
      </c>
      <c r="O208" s="248"/>
      <c r="P208" s="248"/>
      <c r="Q208" s="248"/>
      <c r="R208" s="248"/>
      <c r="S208" s="248"/>
      <c r="T208" s="14"/>
      <c r="U208" s="15"/>
      <c r="V208" s="15"/>
      <c r="W208" s="15"/>
      <c r="X208" s="15"/>
      <c r="Y208" s="16"/>
      <c r="AA208" s="129"/>
    </row>
    <row r="209" spans="3:27" ht="30" customHeight="1" x14ac:dyDescent="0.2">
      <c r="C209" s="129"/>
      <c r="D209" s="243"/>
      <c r="E209" s="244"/>
      <c r="F209" s="245" t="s">
        <v>143</v>
      </c>
      <c r="G209" s="246"/>
      <c r="H209" s="246"/>
      <c r="I209" s="247"/>
      <c r="J209" s="8"/>
      <c r="K209" s="10"/>
      <c r="L209" s="8"/>
      <c r="M209" s="10"/>
      <c r="N209" s="248" t="s">
        <v>100</v>
      </c>
      <c r="O209" s="248"/>
      <c r="P209" s="248"/>
      <c r="Q209" s="248"/>
      <c r="R209" s="248"/>
      <c r="S209" s="248"/>
      <c r="T209" s="14"/>
      <c r="U209" s="15"/>
      <c r="V209" s="15"/>
      <c r="W209" s="15"/>
      <c r="X209" s="15"/>
      <c r="Y209" s="16"/>
      <c r="AA209" s="129"/>
    </row>
    <row r="210" spans="3:27" ht="30" customHeight="1" x14ac:dyDescent="0.2">
      <c r="C210" s="129"/>
      <c r="D210" s="243"/>
      <c r="E210" s="244"/>
      <c r="F210" s="245" t="s">
        <v>144</v>
      </c>
      <c r="G210" s="246"/>
      <c r="H210" s="246"/>
      <c r="I210" s="247"/>
      <c r="J210" s="8"/>
      <c r="K210" s="10"/>
      <c r="L210" s="8"/>
      <c r="M210" s="10"/>
      <c r="N210" s="248" t="s">
        <v>101</v>
      </c>
      <c r="O210" s="248"/>
      <c r="P210" s="248"/>
      <c r="Q210" s="248"/>
      <c r="R210" s="248"/>
      <c r="S210" s="248"/>
      <c r="T210" s="338"/>
      <c r="U210" s="249"/>
      <c r="V210" s="249"/>
      <c r="W210" s="249"/>
      <c r="X210" s="249"/>
      <c r="Y210" s="250"/>
      <c r="AA210" s="129"/>
    </row>
    <row r="211" spans="3:27" ht="30" customHeight="1" x14ac:dyDescent="0.2">
      <c r="C211" s="129"/>
      <c r="D211" s="243"/>
      <c r="E211" s="244"/>
      <c r="F211" s="245" t="s">
        <v>145</v>
      </c>
      <c r="G211" s="246"/>
      <c r="H211" s="246"/>
      <c r="I211" s="247"/>
      <c r="J211" s="8"/>
      <c r="K211" s="10"/>
      <c r="L211" s="8"/>
      <c r="M211" s="10"/>
      <c r="N211" s="248" t="s">
        <v>102</v>
      </c>
      <c r="O211" s="248"/>
      <c r="P211" s="248"/>
      <c r="Q211" s="248"/>
      <c r="R211" s="248"/>
      <c r="S211" s="248"/>
      <c r="T211" s="14"/>
      <c r="U211" s="15"/>
      <c r="V211" s="15"/>
      <c r="W211" s="15"/>
      <c r="X211" s="15"/>
      <c r="Y211" s="16"/>
      <c r="AA211" s="129"/>
    </row>
    <row r="212" spans="3:27" ht="30" customHeight="1" x14ac:dyDescent="0.2">
      <c r="C212" s="129"/>
      <c r="D212" s="243"/>
      <c r="E212" s="244"/>
      <c r="F212" s="245" t="s">
        <v>146</v>
      </c>
      <c r="G212" s="246"/>
      <c r="H212" s="246"/>
      <c r="I212" s="247"/>
      <c r="J212" s="8"/>
      <c r="K212" s="10"/>
      <c r="L212" s="8"/>
      <c r="M212" s="10"/>
      <c r="N212" s="248" t="s">
        <v>69</v>
      </c>
      <c r="O212" s="248"/>
      <c r="P212" s="248"/>
      <c r="Q212" s="248"/>
      <c r="R212" s="248"/>
      <c r="S212" s="248"/>
      <c r="T212" s="14"/>
      <c r="U212" s="15"/>
      <c r="V212" s="15"/>
      <c r="W212" s="15"/>
      <c r="X212" s="15"/>
      <c r="Y212" s="16"/>
      <c r="AA212" s="129"/>
    </row>
    <row r="213" spans="3:27" ht="45" customHeight="1" x14ac:dyDescent="0.2">
      <c r="C213" s="129"/>
      <c r="D213" s="243"/>
      <c r="E213" s="244"/>
      <c r="F213" s="245" t="s">
        <v>147</v>
      </c>
      <c r="G213" s="246"/>
      <c r="H213" s="246"/>
      <c r="I213" s="247"/>
      <c r="J213" s="8"/>
      <c r="K213" s="10"/>
      <c r="L213" s="8"/>
      <c r="M213" s="10"/>
      <c r="N213" s="248" t="s">
        <v>104</v>
      </c>
      <c r="O213" s="248"/>
      <c r="P213" s="248"/>
      <c r="Q213" s="248"/>
      <c r="R213" s="248"/>
      <c r="S213" s="248"/>
      <c r="T213" s="14"/>
      <c r="U213" s="15"/>
      <c r="V213" s="15"/>
      <c r="W213" s="15"/>
      <c r="X213" s="15"/>
      <c r="Y213" s="16"/>
      <c r="AA213" s="129"/>
    </row>
    <row r="214" spans="3:27" ht="60" customHeight="1" x14ac:dyDescent="0.2">
      <c r="C214" s="129"/>
      <c r="D214" s="243"/>
      <c r="E214" s="244"/>
      <c r="F214" s="245" t="s">
        <v>148</v>
      </c>
      <c r="G214" s="246"/>
      <c r="H214" s="246"/>
      <c r="I214" s="247"/>
      <c r="J214" s="8"/>
      <c r="K214" s="10"/>
      <c r="L214" s="8"/>
      <c r="M214" s="10"/>
      <c r="N214" s="248" t="s">
        <v>83</v>
      </c>
      <c r="O214" s="248"/>
      <c r="P214" s="248"/>
      <c r="Q214" s="248"/>
      <c r="R214" s="248"/>
      <c r="S214" s="248"/>
      <c r="T214" s="14"/>
      <c r="U214" s="15"/>
      <c r="V214" s="15"/>
      <c r="W214" s="15"/>
      <c r="X214" s="15"/>
      <c r="Y214" s="16"/>
      <c r="AA214" s="129"/>
    </row>
    <row r="215" spans="3:27" ht="30" customHeight="1" x14ac:dyDescent="0.2">
      <c r="C215" s="129"/>
      <c r="D215" s="243"/>
      <c r="E215" s="244"/>
      <c r="F215" s="245" t="s">
        <v>149</v>
      </c>
      <c r="G215" s="246"/>
      <c r="H215" s="246"/>
      <c r="I215" s="247"/>
      <c r="J215" s="8"/>
      <c r="K215" s="10"/>
      <c r="L215" s="8"/>
      <c r="M215" s="10"/>
      <c r="N215" s="248" t="s">
        <v>81</v>
      </c>
      <c r="O215" s="248"/>
      <c r="P215" s="248"/>
      <c r="Q215" s="248"/>
      <c r="R215" s="248"/>
      <c r="S215" s="248"/>
      <c r="T215" s="14"/>
      <c r="U215" s="15"/>
      <c r="V215" s="15"/>
      <c r="W215" s="15"/>
      <c r="X215" s="15"/>
      <c r="Y215" s="16"/>
      <c r="AA215" s="129"/>
    </row>
    <row r="216" spans="3:27" ht="30" customHeight="1" x14ac:dyDescent="0.2">
      <c r="C216" s="129"/>
      <c r="D216" s="243"/>
      <c r="E216" s="244"/>
      <c r="F216" s="245" t="s">
        <v>150</v>
      </c>
      <c r="G216" s="246"/>
      <c r="H216" s="246"/>
      <c r="I216" s="247"/>
      <c r="J216" s="8"/>
      <c r="K216" s="10"/>
      <c r="L216" s="8"/>
      <c r="M216" s="10"/>
      <c r="N216" s="248" t="s">
        <v>82</v>
      </c>
      <c r="O216" s="248"/>
      <c r="P216" s="248"/>
      <c r="Q216" s="248"/>
      <c r="R216" s="248"/>
      <c r="S216" s="248"/>
      <c r="T216" s="14"/>
      <c r="U216" s="15"/>
      <c r="V216" s="15"/>
      <c r="W216" s="15"/>
      <c r="X216" s="15"/>
      <c r="Y216" s="16"/>
      <c r="AA216" s="129"/>
    </row>
    <row r="217" spans="3:27" ht="30" customHeight="1" x14ac:dyDescent="0.2">
      <c r="C217" s="129"/>
      <c r="D217" s="243"/>
      <c r="E217" s="244"/>
      <c r="F217" s="245" t="s">
        <v>151</v>
      </c>
      <c r="G217" s="246"/>
      <c r="H217" s="246"/>
      <c r="I217" s="247"/>
      <c r="J217" s="8"/>
      <c r="K217" s="10"/>
      <c r="L217" s="8"/>
      <c r="M217" s="10"/>
      <c r="N217" s="248" t="s">
        <v>84</v>
      </c>
      <c r="O217" s="248"/>
      <c r="P217" s="248"/>
      <c r="Q217" s="248"/>
      <c r="R217" s="248"/>
      <c r="S217" s="248"/>
      <c r="T217" s="14"/>
      <c r="U217" s="15"/>
      <c r="V217" s="15"/>
      <c r="W217" s="15"/>
      <c r="X217" s="15"/>
      <c r="Y217" s="16"/>
      <c r="AA217" s="129"/>
    </row>
    <row r="218" spans="3:27" ht="30" customHeight="1" x14ac:dyDescent="0.2">
      <c r="C218" s="129"/>
      <c r="D218" s="243"/>
      <c r="E218" s="244"/>
      <c r="F218" s="245" t="s">
        <v>152</v>
      </c>
      <c r="G218" s="246"/>
      <c r="H218" s="246"/>
      <c r="I218" s="247"/>
      <c r="J218" s="8"/>
      <c r="K218" s="10"/>
      <c r="L218" s="8"/>
      <c r="M218" s="10"/>
      <c r="N218" s="248" t="s">
        <v>85</v>
      </c>
      <c r="O218" s="248"/>
      <c r="P218" s="248"/>
      <c r="Q218" s="248"/>
      <c r="R218" s="248"/>
      <c r="S218" s="248"/>
      <c r="T218" s="14"/>
      <c r="U218" s="15"/>
      <c r="V218" s="15"/>
      <c r="W218" s="15"/>
      <c r="X218" s="15"/>
      <c r="Y218" s="16"/>
      <c r="AA218" s="129"/>
    </row>
    <row r="219" spans="3:27" ht="45" customHeight="1" x14ac:dyDescent="0.2">
      <c r="C219" s="129"/>
      <c r="D219" s="243"/>
      <c r="E219" s="244"/>
      <c r="F219" s="245" t="s">
        <v>153</v>
      </c>
      <c r="G219" s="246"/>
      <c r="H219" s="246"/>
      <c r="I219" s="247"/>
      <c r="J219" s="8"/>
      <c r="K219" s="10"/>
      <c r="L219" s="8"/>
      <c r="M219" s="10"/>
      <c r="N219" s="248" t="s">
        <v>86</v>
      </c>
      <c r="O219" s="248"/>
      <c r="P219" s="248"/>
      <c r="Q219" s="248"/>
      <c r="R219" s="248"/>
      <c r="S219" s="248"/>
      <c r="T219" s="14"/>
      <c r="U219" s="15"/>
      <c r="V219" s="15"/>
      <c r="W219" s="15"/>
      <c r="X219" s="15"/>
      <c r="Y219" s="16"/>
      <c r="AA219" s="129"/>
    </row>
    <row r="220" spans="3:27" ht="30" customHeight="1" x14ac:dyDescent="0.2">
      <c r="C220" s="129"/>
      <c r="D220" s="243"/>
      <c r="E220" s="244"/>
      <c r="F220" s="245" t="s">
        <v>154</v>
      </c>
      <c r="G220" s="246"/>
      <c r="H220" s="246"/>
      <c r="I220" s="247"/>
      <c r="J220" s="8"/>
      <c r="K220" s="10"/>
      <c r="L220" s="8"/>
      <c r="M220" s="10"/>
      <c r="N220" s="248" t="s">
        <v>87</v>
      </c>
      <c r="O220" s="248"/>
      <c r="P220" s="248"/>
      <c r="Q220" s="248"/>
      <c r="R220" s="248"/>
      <c r="S220" s="248"/>
      <c r="T220" s="14"/>
      <c r="U220" s="15"/>
      <c r="V220" s="15"/>
      <c r="W220" s="15"/>
      <c r="X220" s="15"/>
      <c r="Y220" s="16"/>
      <c r="AA220" s="129"/>
    </row>
    <row r="221" spans="3:27" ht="30" customHeight="1" x14ac:dyDescent="0.2">
      <c r="C221" s="129"/>
      <c r="D221" s="243"/>
      <c r="E221" s="244"/>
      <c r="F221" s="245" t="s">
        <v>155</v>
      </c>
      <c r="G221" s="246"/>
      <c r="H221" s="246"/>
      <c r="I221" s="247"/>
      <c r="J221" s="8"/>
      <c r="K221" s="10"/>
      <c r="L221" s="8"/>
      <c r="M221" s="10"/>
      <c r="N221" s="248" t="s">
        <v>88</v>
      </c>
      <c r="O221" s="248"/>
      <c r="P221" s="248"/>
      <c r="Q221" s="248"/>
      <c r="R221" s="248"/>
      <c r="S221" s="248"/>
      <c r="T221" s="14"/>
      <c r="U221" s="15"/>
      <c r="V221" s="15"/>
      <c r="W221" s="15"/>
      <c r="X221" s="15"/>
      <c r="Y221" s="16"/>
      <c r="AA221" s="129"/>
    </row>
    <row r="222" spans="3:27" ht="75" customHeight="1" x14ac:dyDescent="0.2">
      <c r="C222" s="129"/>
      <c r="D222" s="243"/>
      <c r="E222" s="244"/>
      <c r="F222" s="245" t="s">
        <v>156</v>
      </c>
      <c r="G222" s="246"/>
      <c r="H222" s="246"/>
      <c r="I222" s="247"/>
      <c r="J222" s="8"/>
      <c r="K222" s="10"/>
      <c r="L222" s="8"/>
      <c r="M222" s="10"/>
      <c r="N222" s="248" t="s">
        <v>105</v>
      </c>
      <c r="O222" s="248"/>
      <c r="P222" s="248"/>
      <c r="Q222" s="248"/>
      <c r="R222" s="248"/>
      <c r="S222" s="248"/>
      <c r="T222" s="14"/>
      <c r="U222" s="15"/>
      <c r="V222" s="15"/>
      <c r="W222" s="15"/>
      <c r="X222" s="15"/>
      <c r="Y222" s="16"/>
      <c r="AA222" s="129"/>
    </row>
    <row r="223" spans="3:27" ht="30" customHeight="1" x14ac:dyDescent="0.2">
      <c r="C223" s="129"/>
      <c r="D223" s="243"/>
      <c r="E223" s="244"/>
      <c r="F223" s="251" t="s">
        <v>157</v>
      </c>
      <c r="G223" s="252"/>
      <c r="H223" s="252"/>
      <c r="I223" s="253"/>
      <c r="J223" s="254"/>
      <c r="K223" s="254"/>
      <c r="L223" s="254"/>
      <c r="M223" s="254"/>
      <c r="N223" s="248" t="s">
        <v>106</v>
      </c>
      <c r="O223" s="248"/>
      <c r="P223" s="248"/>
      <c r="Q223" s="248"/>
      <c r="R223" s="248"/>
      <c r="S223" s="248"/>
      <c r="T223" s="255"/>
      <c r="U223" s="255"/>
      <c r="V223" s="255"/>
      <c r="W223" s="255"/>
      <c r="X223" s="255"/>
      <c r="Y223" s="256"/>
      <c r="AA223" s="129"/>
    </row>
    <row r="224" spans="3:27" ht="30" customHeight="1" x14ac:dyDescent="0.2">
      <c r="C224" s="129"/>
      <c r="D224" s="243"/>
      <c r="E224" s="244"/>
      <c r="F224" s="251" t="s">
        <v>158</v>
      </c>
      <c r="G224" s="252"/>
      <c r="H224" s="252"/>
      <c r="I224" s="253"/>
      <c r="J224" s="254"/>
      <c r="K224" s="254"/>
      <c r="L224" s="254"/>
      <c r="M224" s="254"/>
      <c r="N224" s="248" t="s">
        <v>106</v>
      </c>
      <c r="O224" s="248"/>
      <c r="P224" s="248"/>
      <c r="Q224" s="248"/>
      <c r="R224" s="248"/>
      <c r="S224" s="248"/>
      <c r="T224" s="255"/>
      <c r="U224" s="255"/>
      <c r="V224" s="255"/>
      <c r="W224" s="255"/>
      <c r="X224" s="255"/>
      <c r="Y224" s="256"/>
      <c r="AA224" s="129"/>
    </row>
    <row r="225" spans="3:27" ht="30" customHeight="1" x14ac:dyDescent="0.2">
      <c r="C225" s="129"/>
      <c r="D225" s="243"/>
      <c r="E225" s="244"/>
      <c r="F225" s="245" t="s">
        <v>159</v>
      </c>
      <c r="G225" s="246"/>
      <c r="H225" s="246"/>
      <c r="I225" s="247"/>
      <c r="J225" s="8"/>
      <c r="K225" s="10"/>
      <c r="L225" s="8"/>
      <c r="M225" s="10"/>
      <c r="N225" s="248" t="s">
        <v>89</v>
      </c>
      <c r="O225" s="248"/>
      <c r="P225" s="248"/>
      <c r="Q225" s="248"/>
      <c r="R225" s="248"/>
      <c r="S225" s="248"/>
      <c r="T225" s="14"/>
      <c r="U225" s="15"/>
      <c r="V225" s="15"/>
      <c r="W225" s="15"/>
      <c r="X225" s="15"/>
      <c r="Y225" s="16"/>
      <c r="AA225" s="129"/>
    </row>
    <row r="226" spans="3:27" ht="75" customHeight="1" x14ac:dyDescent="0.2">
      <c r="C226" s="129"/>
      <c r="D226" s="243"/>
      <c r="E226" s="244"/>
      <c r="F226" s="245" t="s">
        <v>160</v>
      </c>
      <c r="G226" s="246"/>
      <c r="H226" s="246"/>
      <c r="I226" s="247"/>
      <c r="J226" s="8"/>
      <c r="K226" s="10"/>
      <c r="L226" s="8"/>
      <c r="M226" s="10"/>
      <c r="N226" s="248" t="s">
        <v>90</v>
      </c>
      <c r="O226" s="248"/>
      <c r="P226" s="248"/>
      <c r="Q226" s="248"/>
      <c r="R226" s="248"/>
      <c r="S226" s="248"/>
      <c r="T226" s="14"/>
      <c r="U226" s="15"/>
      <c r="V226" s="15"/>
      <c r="W226" s="15"/>
      <c r="X226" s="15"/>
      <c r="Y226" s="16"/>
      <c r="AA226" s="129"/>
    </row>
    <row r="227" spans="3:27" ht="30" customHeight="1" x14ac:dyDescent="0.2">
      <c r="C227" s="129"/>
      <c r="D227" s="257"/>
      <c r="E227" s="258"/>
      <c r="F227" s="259" t="s">
        <v>161</v>
      </c>
      <c r="G227" s="260"/>
      <c r="H227" s="260"/>
      <c r="I227" s="261"/>
      <c r="J227" s="2"/>
      <c r="K227" s="4"/>
      <c r="L227" s="2"/>
      <c r="M227" s="4"/>
      <c r="N227" s="262" t="s">
        <v>91</v>
      </c>
      <c r="O227" s="262"/>
      <c r="P227" s="262"/>
      <c r="Q227" s="262"/>
      <c r="R227" s="262"/>
      <c r="S227" s="262"/>
      <c r="T227" s="5"/>
      <c r="U227" s="6"/>
      <c r="V227" s="6"/>
      <c r="W227" s="6"/>
      <c r="X227" s="6"/>
      <c r="Y227" s="7"/>
      <c r="AA227" s="129"/>
    </row>
    <row r="228" spans="3:27" ht="30" customHeight="1" x14ac:dyDescent="0.2">
      <c r="C228" s="129"/>
      <c r="D228" s="243" t="s">
        <v>127</v>
      </c>
      <c r="E228" s="244"/>
      <c r="F228" s="239" t="s">
        <v>133</v>
      </c>
      <c r="G228" s="240"/>
      <c r="H228" s="240"/>
      <c r="I228" s="241"/>
      <c r="J228" s="11"/>
      <c r="K228" s="13"/>
      <c r="L228" s="11"/>
      <c r="M228" s="13"/>
      <c r="N228" s="263" t="s">
        <v>92</v>
      </c>
      <c r="O228" s="263"/>
      <c r="P228" s="263"/>
      <c r="Q228" s="263"/>
      <c r="R228" s="263"/>
      <c r="S228" s="263"/>
      <c r="T228" s="17"/>
      <c r="U228" s="18"/>
      <c r="V228" s="18"/>
      <c r="W228" s="18"/>
      <c r="X228" s="18"/>
      <c r="Y228" s="19"/>
      <c r="AA228" s="129"/>
    </row>
    <row r="229" spans="3:27" ht="30" customHeight="1" x14ac:dyDescent="0.2">
      <c r="C229" s="129"/>
      <c r="D229" s="243"/>
      <c r="E229" s="244"/>
      <c r="F229" s="245" t="s">
        <v>134</v>
      </c>
      <c r="G229" s="246"/>
      <c r="H229" s="246"/>
      <c r="I229" s="247"/>
      <c r="J229" s="8"/>
      <c r="K229" s="10"/>
      <c r="L229" s="8"/>
      <c r="M229" s="10"/>
      <c r="N229" s="248" t="s">
        <v>107</v>
      </c>
      <c r="O229" s="248"/>
      <c r="P229" s="248"/>
      <c r="Q229" s="248"/>
      <c r="R229" s="248"/>
      <c r="S229" s="248"/>
      <c r="T229" s="14"/>
      <c r="U229" s="15"/>
      <c r="V229" s="15"/>
      <c r="W229" s="15"/>
      <c r="X229" s="15"/>
      <c r="Y229" s="16"/>
      <c r="AA229" s="129"/>
    </row>
    <row r="230" spans="3:27" ht="30" customHeight="1" x14ac:dyDescent="0.2">
      <c r="C230" s="129"/>
      <c r="D230" s="243"/>
      <c r="E230" s="244"/>
      <c r="F230" s="245" t="s">
        <v>135</v>
      </c>
      <c r="G230" s="246"/>
      <c r="H230" s="246"/>
      <c r="I230" s="247"/>
      <c r="J230" s="8"/>
      <c r="K230" s="10"/>
      <c r="L230" s="8"/>
      <c r="M230" s="10"/>
      <c r="N230" s="248" t="s">
        <v>70</v>
      </c>
      <c r="O230" s="248"/>
      <c r="P230" s="248"/>
      <c r="Q230" s="248"/>
      <c r="R230" s="248"/>
      <c r="S230" s="248"/>
      <c r="T230" s="14"/>
      <c r="U230" s="15"/>
      <c r="V230" s="15"/>
      <c r="W230" s="15"/>
      <c r="X230" s="15"/>
      <c r="Y230" s="16"/>
      <c r="AA230" s="129"/>
    </row>
    <row r="231" spans="3:27" ht="30" customHeight="1" x14ac:dyDescent="0.2">
      <c r="C231" s="129"/>
      <c r="D231" s="243"/>
      <c r="E231" s="244"/>
      <c r="F231" s="245" t="s">
        <v>136</v>
      </c>
      <c r="G231" s="246"/>
      <c r="H231" s="246"/>
      <c r="I231" s="247"/>
      <c r="J231" s="8"/>
      <c r="K231" s="10"/>
      <c r="L231" s="8"/>
      <c r="M231" s="10"/>
      <c r="N231" s="248" t="s">
        <v>93</v>
      </c>
      <c r="O231" s="248"/>
      <c r="P231" s="248"/>
      <c r="Q231" s="248"/>
      <c r="R231" s="248"/>
      <c r="S231" s="248"/>
      <c r="T231" s="14"/>
      <c r="U231" s="15"/>
      <c r="V231" s="15"/>
      <c r="W231" s="15"/>
      <c r="X231" s="15"/>
      <c r="Y231" s="16"/>
      <c r="AA231" s="129"/>
    </row>
    <row r="232" spans="3:27" ht="30" customHeight="1" x14ac:dyDescent="0.2">
      <c r="C232" s="129"/>
      <c r="D232" s="243"/>
      <c r="E232" s="244"/>
      <c r="F232" s="245" t="s">
        <v>137</v>
      </c>
      <c r="G232" s="246"/>
      <c r="H232" s="246"/>
      <c r="I232" s="247"/>
      <c r="J232" s="8"/>
      <c r="K232" s="10"/>
      <c r="L232" s="8"/>
      <c r="M232" s="10"/>
      <c r="N232" s="248" t="s">
        <v>94</v>
      </c>
      <c r="O232" s="248"/>
      <c r="P232" s="248"/>
      <c r="Q232" s="248"/>
      <c r="R232" s="248"/>
      <c r="S232" s="248"/>
      <c r="T232" s="14"/>
      <c r="U232" s="15"/>
      <c r="V232" s="15"/>
      <c r="W232" s="15"/>
      <c r="X232" s="15"/>
      <c r="Y232" s="16"/>
      <c r="AA232" s="129"/>
    </row>
    <row r="233" spans="3:27" ht="60" customHeight="1" x14ac:dyDescent="0.2">
      <c r="C233" s="129"/>
      <c r="D233" s="243"/>
      <c r="E233" s="244"/>
      <c r="F233" s="245" t="s">
        <v>138</v>
      </c>
      <c r="G233" s="246"/>
      <c r="H233" s="246"/>
      <c r="I233" s="247"/>
      <c r="J233" s="8"/>
      <c r="K233" s="10"/>
      <c r="L233" s="8"/>
      <c r="M233" s="10"/>
      <c r="N233" s="248" t="s">
        <v>95</v>
      </c>
      <c r="O233" s="248"/>
      <c r="P233" s="248"/>
      <c r="Q233" s="248"/>
      <c r="R233" s="248"/>
      <c r="S233" s="248"/>
      <c r="T233" s="14"/>
      <c r="U233" s="15"/>
      <c r="V233" s="15"/>
      <c r="W233" s="15"/>
      <c r="X233" s="15"/>
      <c r="Y233" s="16"/>
      <c r="AA233" s="129"/>
    </row>
    <row r="234" spans="3:27" ht="30" customHeight="1" x14ac:dyDescent="0.2">
      <c r="C234" s="129"/>
      <c r="D234" s="243"/>
      <c r="E234" s="244"/>
      <c r="F234" s="245" t="s">
        <v>139</v>
      </c>
      <c r="G234" s="246"/>
      <c r="H234" s="246"/>
      <c r="I234" s="247"/>
      <c r="J234" s="8"/>
      <c r="K234" s="10"/>
      <c r="L234" s="8"/>
      <c r="M234" s="10"/>
      <c r="N234" s="248" t="s">
        <v>96</v>
      </c>
      <c r="O234" s="248"/>
      <c r="P234" s="248"/>
      <c r="Q234" s="248"/>
      <c r="R234" s="248"/>
      <c r="S234" s="248"/>
      <c r="T234" s="14"/>
      <c r="U234" s="15"/>
      <c r="V234" s="15"/>
      <c r="W234" s="15"/>
      <c r="X234" s="15"/>
      <c r="Y234" s="16"/>
      <c r="AA234" s="129"/>
    </row>
    <row r="235" spans="3:27" ht="30" customHeight="1" x14ac:dyDescent="0.2">
      <c r="C235" s="129"/>
      <c r="D235" s="243"/>
      <c r="E235" s="244"/>
      <c r="F235" s="245" t="s">
        <v>140</v>
      </c>
      <c r="G235" s="246"/>
      <c r="H235" s="246"/>
      <c r="I235" s="247"/>
      <c r="J235" s="8"/>
      <c r="K235" s="10"/>
      <c r="L235" s="8"/>
      <c r="M235" s="10"/>
      <c r="N235" s="248" t="s">
        <v>97</v>
      </c>
      <c r="O235" s="248"/>
      <c r="P235" s="248"/>
      <c r="Q235" s="248"/>
      <c r="R235" s="248"/>
      <c r="S235" s="248"/>
      <c r="T235" s="14"/>
      <c r="U235" s="15"/>
      <c r="V235" s="15"/>
      <c r="W235" s="15"/>
      <c r="X235" s="15"/>
      <c r="Y235" s="16"/>
      <c r="AA235" s="129"/>
    </row>
    <row r="236" spans="3:27" ht="30" customHeight="1" x14ac:dyDescent="0.2">
      <c r="C236" s="129"/>
      <c r="D236" s="243"/>
      <c r="E236" s="244"/>
      <c r="F236" s="245" t="s">
        <v>141</v>
      </c>
      <c r="G236" s="246"/>
      <c r="H236" s="246"/>
      <c r="I236" s="247"/>
      <c r="J236" s="8"/>
      <c r="K236" s="10"/>
      <c r="L236" s="8"/>
      <c r="M236" s="10"/>
      <c r="N236" s="248" t="s">
        <v>98</v>
      </c>
      <c r="O236" s="248"/>
      <c r="P236" s="248"/>
      <c r="Q236" s="248"/>
      <c r="R236" s="248"/>
      <c r="S236" s="248"/>
      <c r="T236" s="14"/>
      <c r="U236" s="15"/>
      <c r="V236" s="15"/>
      <c r="W236" s="15"/>
      <c r="X236" s="15"/>
      <c r="Y236" s="16"/>
      <c r="AA236" s="129"/>
    </row>
    <row r="237" spans="3:27" ht="45" customHeight="1" x14ac:dyDescent="0.2">
      <c r="C237" s="129"/>
      <c r="D237" s="243"/>
      <c r="E237" s="244"/>
      <c r="F237" s="245" t="s">
        <v>142</v>
      </c>
      <c r="G237" s="246"/>
      <c r="H237" s="246"/>
      <c r="I237" s="247"/>
      <c r="J237" s="8"/>
      <c r="K237" s="10"/>
      <c r="L237" s="8"/>
      <c r="M237" s="10"/>
      <c r="N237" s="248" t="s">
        <v>99</v>
      </c>
      <c r="O237" s="248"/>
      <c r="P237" s="248"/>
      <c r="Q237" s="248"/>
      <c r="R237" s="248"/>
      <c r="S237" s="248"/>
      <c r="T237" s="14"/>
      <c r="U237" s="15"/>
      <c r="V237" s="15"/>
      <c r="W237" s="15"/>
      <c r="X237" s="15"/>
      <c r="Y237" s="16"/>
      <c r="AA237" s="129"/>
    </row>
    <row r="238" spans="3:27" ht="30" customHeight="1" x14ac:dyDescent="0.2">
      <c r="C238" s="129"/>
      <c r="D238" s="243"/>
      <c r="E238" s="244"/>
      <c r="F238" s="245" t="s">
        <v>143</v>
      </c>
      <c r="G238" s="246"/>
      <c r="H238" s="246"/>
      <c r="I238" s="247"/>
      <c r="J238" s="8"/>
      <c r="K238" s="10"/>
      <c r="L238" s="8"/>
      <c r="M238" s="10"/>
      <c r="N238" s="248" t="s">
        <v>100</v>
      </c>
      <c r="O238" s="248"/>
      <c r="P238" s="248"/>
      <c r="Q238" s="248"/>
      <c r="R238" s="248"/>
      <c r="S238" s="248"/>
      <c r="T238" s="14"/>
      <c r="U238" s="15"/>
      <c r="V238" s="15"/>
      <c r="W238" s="15"/>
      <c r="X238" s="15"/>
      <c r="Y238" s="16"/>
      <c r="AA238" s="129"/>
    </row>
    <row r="239" spans="3:27" ht="30" customHeight="1" x14ac:dyDescent="0.2">
      <c r="C239" s="129"/>
      <c r="D239" s="243"/>
      <c r="E239" s="244"/>
      <c r="F239" s="245" t="s">
        <v>144</v>
      </c>
      <c r="G239" s="246"/>
      <c r="H239" s="246"/>
      <c r="I239" s="247"/>
      <c r="J239" s="8"/>
      <c r="K239" s="10"/>
      <c r="L239" s="8"/>
      <c r="M239" s="10"/>
      <c r="N239" s="248" t="s">
        <v>101</v>
      </c>
      <c r="O239" s="248"/>
      <c r="P239" s="248"/>
      <c r="Q239" s="248"/>
      <c r="R239" s="248"/>
      <c r="S239" s="248"/>
      <c r="T239" s="338"/>
      <c r="U239" s="249"/>
      <c r="V239" s="249"/>
      <c r="W239" s="249"/>
      <c r="X239" s="249"/>
      <c r="Y239" s="250"/>
      <c r="AA239" s="129"/>
    </row>
    <row r="240" spans="3:27" ht="30" customHeight="1" x14ac:dyDescent="0.2">
      <c r="C240" s="129"/>
      <c r="D240" s="243"/>
      <c r="E240" s="244"/>
      <c r="F240" s="245" t="s">
        <v>145</v>
      </c>
      <c r="G240" s="246"/>
      <c r="H240" s="246"/>
      <c r="I240" s="247"/>
      <c r="J240" s="8"/>
      <c r="K240" s="10"/>
      <c r="L240" s="8"/>
      <c r="M240" s="10"/>
      <c r="N240" s="248" t="s">
        <v>102</v>
      </c>
      <c r="O240" s="248"/>
      <c r="P240" s="248"/>
      <c r="Q240" s="248"/>
      <c r="R240" s="248"/>
      <c r="S240" s="248"/>
      <c r="T240" s="14"/>
      <c r="U240" s="15"/>
      <c r="V240" s="15"/>
      <c r="W240" s="15"/>
      <c r="X240" s="15"/>
      <c r="Y240" s="16"/>
      <c r="AA240" s="129"/>
    </row>
    <row r="241" spans="3:27" ht="30" customHeight="1" x14ac:dyDescent="0.2">
      <c r="C241" s="129"/>
      <c r="D241" s="243"/>
      <c r="E241" s="244"/>
      <c r="F241" s="245" t="s">
        <v>146</v>
      </c>
      <c r="G241" s="246"/>
      <c r="H241" s="246"/>
      <c r="I241" s="247"/>
      <c r="J241" s="8"/>
      <c r="K241" s="10"/>
      <c r="L241" s="8"/>
      <c r="M241" s="10"/>
      <c r="N241" s="248" t="s">
        <v>103</v>
      </c>
      <c r="O241" s="248"/>
      <c r="P241" s="248"/>
      <c r="Q241" s="248"/>
      <c r="R241" s="248"/>
      <c r="S241" s="248"/>
      <c r="T241" s="14"/>
      <c r="U241" s="15"/>
      <c r="V241" s="15"/>
      <c r="W241" s="15"/>
      <c r="X241" s="15"/>
      <c r="Y241" s="16"/>
      <c r="AA241" s="129"/>
    </row>
    <row r="242" spans="3:27" ht="45" customHeight="1" x14ac:dyDescent="0.2">
      <c r="C242" s="129"/>
      <c r="D242" s="243"/>
      <c r="E242" s="244"/>
      <c r="F242" s="245" t="s">
        <v>147</v>
      </c>
      <c r="G242" s="246"/>
      <c r="H242" s="246"/>
      <c r="I242" s="247"/>
      <c r="J242" s="8"/>
      <c r="K242" s="10"/>
      <c r="L242" s="8"/>
      <c r="M242" s="10"/>
      <c r="N242" s="248" t="s">
        <v>104</v>
      </c>
      <c r="O242" s="248"/>
      <c r="P242" s="248"/>
      <c r="Q242" s="248"/>
      <c r="R242" s="248"/>
      <c r="S242" s="248"/>
      <c r="T242" s="14"/>
      <c r="U242" s="15"/>
      <c r="V242" s="15"/>
      <c r="W242" s="15"/>
      <c r="X242" s="15"/>
      <c r="Y242" s="16"/>
      <c r="AA242" s="129"/>
    </row>
    <row r="243" spans="3:27" ht="60" customHeight="1" x14ac:dyDescent="0.2">
      <c r="C243" s="129"/>
      <c r="D243" s="243"/>
      <c r="E243" s="244"/>
      <c r="F243" s="245" t="s">
        <v>148</v>
      </c>
      <c r="G243" s="246"/>
      <c r="H243" s="246"/>
      <c r="I243" s="247"/>
      <c r="J243" s="8"/>
      <c r="K243" s="10"/>
      <c r="L243" s="8"/>
      <c r="M243" s="10"/>
      <c r="N243" s="248" t="s">
        <v>83</v>
      </c>
      <c r="O243" s="248"/>
      <c r="P243" s="248"/>
      <c r="Q243" s="248"/>
      <c r="R243" s="248"/>
      <c r="S243" s="248"/>
      <c r="T243" s="14"/>
      <c r="U243" s="15"/>
      <c r="V243" s="15"/>
      <c r="W243" s="15"/>
      <c r="X243" s="15"/>
      <c r="Y243" s="16"/>
      <c r="AA243" s="129"/>
    </row>
    <row r="244" spans="3:27" ht="30" customHeight="1" x14ac:dyDescent="0.2">
      <c r="C244" s="129"/>
      <c r="D244" s="243"/>
      <c r="E244" s="244"/>
      <c r="F244" s="245" t="s">
        <v>149</v>
      </c>
      <c r="G244" s="246"/>
      <c r="H244" s="246"/>
      <c r="I244" s="247"/>
      <c r="J244" s="8"/>
      <c r="K244" s="10"/>
      <c r="L244" s="8"/>
      <c r="M244" s="10"/>
      <c r="N244" s="248" t="s">
        <v>81</v>
      </c>
      <c r="O244" s="248"/>
      <c r="P244" s="248"/>
      <c r="Q244" s="248"/>
      <c r="R244" s="248"/>
      <c r="S244" s="248"/>
      <c r="T244" s="14"/>
      <c r="U244" s="15"/>
      <c r="V244" s="15"/>
      <c r="W244" s="15"/>
      <c r="X244" s="15"/>
      <c r="Y244" s="16"/>
      <c r="AA244" s="129"/>
    </row>
    <row r="245" spans="3:27" ht="30" customHeight="1" x14ac:dyDescent="0.2">
      <c r="C245" s="129"/>
      <c r="D245" s="243"/>
      <c r="E245" s="244"/>
      <c r="F245" s="245" t="s">
        <v>150</v>
      </c>
      <c r="G245" s="246"/>
      <c r="H245" s="246"/>
      <c r="I245" s="247"/>
      <c r="J245" s="8"/>
      <c r="K245" s="10"/>
      <c r="L245" s="8"/>
      <c r="M245" s="10"/>
      <c r="N245" s="248" t="s">
        <v>82</v>
      </c>
      <c r="O245" s="248"/>
      <c r="P245" s="248"/>
      <c r="Q245" s="248"/>
      <c r="R245" s="248"/>
      <c r="S245" s="248"/>
      <c r="T245" s="14"/>
      <c r="U245" s="15"/>
      <c r="V245" s="15"/>
      <c r="W245" s="15"/>
      <c r="X245" s="15"/>
      <c r="Y245" s="16"/>
      <c r="AA245" s="129"/>
    </row>
    <row r="246" spans="3:27" ht="30" customHeight="1" x14ac:dyDescent="0.2">
      <c r="C246" s="129"/>
      <c r="D246" s="243"/>
      <c r="E246" s="244"/>
      <c r="F246" s="245" t="s">
        <v>151</v>
      </c>
      <c r="G246" s="246"/>
      <c r="H246" s="246"/>
      <c r="I246" s="247"/>
      <c r="J246" s="8"/>
      <c r="K246" s="10"/>
      <c r="L246" s="8"/>
      <c r="M246" s="10"/>
      <c r="N246" s="248" t="s">
        <v>84</v>
      </c>
      <c r="O246" s="248"/>
      <c r="P246" s="248"/>
      <c r="Q246" s="248"/>
      <c r="R246" s="248"/>
      <c r="S246" s="248"/>
      <c r="T246" s="14"/>
      <c r="U246" s="15"/>
      <c r="V246" s="15"/>
      <c r="W246" s="15"/>
      <c r="X246" s="15"/>
      <c r="Y246" s="16"/>
      <c r="AA246" s="129"/>
    </row>
    <row r="247" spans="3:27" ht="30" customHeight="1" x14ac:dyDescent="0.2">
      <c r="C247" s="129"/>
      <c r="D247" s="243"/>
      <c r="E247" s="244"/>
      <c r="F247" s="245" t="s">
        <v>152</v>
      </c>
      <c r="G247" s="246"/>
      <c r="H247" s="246"/>
      <c r="I247" s="247"/>
      <c r="J247" s="8"/>
      <c r="K247" s="10"/>
      <c r="L247" s="8"/>
      <c r="M247" s="10"/>
      <c r="N247" s="248" t="s">
        <v>85</v>
      </c>
      <c r="O247" s="248"/>
      <c r="P247" s="248"/>
      <c r="Q247" s="248"/>
      <c r="R247" s="248"/>
      <c r="S247" s="248"/>
      <c r="T247" s="14"/>
      <c r="U247" s="15"/>
      <c r="V247" s="15"/>
      <c r="W247" s="15"/>
      <c r="X247" s="15"/>
      <c r="Y247" s="16"/>
      <c r="AA247" s="129"/>
    </row>
    <row r="248" spans="3:27" ht="45" customHeight="1" x14ac:dyDescent="0.2">
      <c r="C248" s="129"/>
      <c r="D248" s="243"/>
      <c r="E248" s="244"/>
      <c r="F248" s="245" t="s">
        <v>153</v>
      </c>
      <c r="G248" s="246"/>
      <c r="H248" s="246"/>
      <c r="I248" s="247"/>
      <c r="J248" s="8"/>
      <c r="K248" s="10"/>
      <c r="L248" s="8"/>
      <c r="M248" s="10"/>
      <c r="N248" s="248" t="s">
        <v>86</v>
      </c>
      <c r="O248" s="248"/>
      <c r="P248" s="248"/>
      <c r="Q248" s="248"/>
      <c r="R248" s="248"/>
      <c r="S248" s="248"/>
      <c r="T248" s="14"/>
      <c r="U248" s="15"/>
      <c r="V248" s="15"/>
      <c r="W248" s="15"/>
      <c r="X248" s="15"/>
      <c r="Y248" s="16"/>
      <c r="AA248" s="129"/>
    </row>
    <row r="249" spans="3:27" ht="30" customHeight="1" x14ac:dyDescent="0.2">
      <c r="C249" s="129"/>
      <c r="D249" s="243"/>
      <c r="E249" s="244"/>
      <c r="F249" s="245" t="s">
        <v>154</v>
      </c>
      <c r="G249" s="246"/>
      <c r="H249" s="246"/>
      <c r="I249" s="247"/>
      <c r="J249" s="8"/>
      <c r="K249" s="10"/>
      <c r="L249" s="8"/>
      <c r="M249" s="10"/>
      <c r="N249" s="248" t="s">
        <v>87</v>
      </c>
      <c r="O249" s="248"/>
      <c r="P249" s="248"/>
      <c r="Q249" s="248"/>
      <c r="R249" s="248"/>
      <c r="S249" s="248"/>
      <c r="T249" s="14"/>
      <c r="U249" s="15"/>
      <c r="V249" s="15"/>
      <c r="W249" s="15"/>
      <c r="X249" s="15"/>
      <c r="Y249" s="16"/>
      <c r="AA249" s="129"/>
    </row>
    <row r="250" spans="3:27" ht="30" customHeight="1" x14ac:dyDescent="0.2">
      <c r="C250" s="129"/>
      <c r="D250" s="243"/>
      <c r="E250" s="244"/>
      <c r="F250" s="245" t="s">
        <v>155</v>
      </c>
      <c r="G250" s="246"/>
      <c r="H250" s="246"/>
      <c r="I250" s="247"/>
      <c r="J250" s="8"/>
      <c r="K250" s="10"/>
      <c r="L250" s="8"/>
      <c r="M250" s="10"/>
      <c r="N250" s="248" t="s">
        <v>88</v>
      </c>
      <c r="O250" s="248"/>
      <c r="P250" s="248"/>
      <c r="Q250" s="248"/>
      <c r="R250" s="248"/>
      <c r="S250" s="248"/>
      <c r="T250" s="14"/>
      <c r="U250" s="15"/>
      <c r="V250" s="15"/>
      <c r="W250" s="15"/>
      <c r="X250" s="15"/>
      <c r="Y250" s="16"/>
      <c r="AA250" s="129"/>
    </row>
    <row r="251" spans="3:27" ht="75" customHeight="1" x14ac:dyDescent="0.2">
      <c r="C251" s="129"/>
      <c r="D251" s="243"/>
      <c r="E251" s="244"/>
      <c r="F251" s="245" t="s">
        <v>156</v>
      </c>
      <c r="G251" s="246"/>
      <c r="H251" s="246"/>
      <c r="I251" s="247"/>
      <c r="J251" s="8"/>
      <c r="K251" s="10"/>
      <c r="L251" s="8"/>
      <c r="M251" s="10"/>
      <c r="N251" s="248" t="s">
        <v>105</v>
      </c>
      <c r="O251" s="248"/>
      <c r="P251" s="248"/>
      <c r="Q251" s="248"/>
      <c r="R251" s="248"/>
      <c r="S251" s="248"/>
      <c r="T251" s="14"/>
      <c r="U251" s="15"/>
      <c r="V251" s="15"/>
      <c r="W251" s="15"/>
      <c r="X251" s="15"/>
      <c r="Y251" s="16"/>
      <c r="AA251" s="129"/>
    </row>
    <row r="252" spans="3:27" ht="30" customHeight="1" x14ac:dyDescent="0.2">
      <c r="C252" s="129"/>
      <c r="D252" s="243"/>
      <c r="E252" s="244"/>
      <c r="F252" s="251" t="s">
        <v>157</v>
      </c>
      <c r="G252" s="252"/>
      <c r="H252" s="252"/>
      <c r="I252" s="253"/>
      <c r="J252" s="254"/>
      <c r="K252" s="254"/>
      <c r="L252" s="254"/>
      <c r="M252" s="254"/>
      <c r="N252" s="248" t="s">
        <v>106</v>
      </c>
      <c r="O252" s="248"/>
      <c r="P252" s="248"/>
      <c r="Q252" s="248"/>
      <c r="R252" s="248"/>
      <c r="S252" s="248"/>
      <c r="T252" s="264"/>
      <c r="U252" s="265"/>
      <c r="V252" s="265"/>
      <c r="W252" s="265"/>
      <c r="X252" s="265"/>
      <c r="Y252" s="266"/>
      <c r="AA252" s="129"/>
    </row>
    <row r="253" spans="3:27" ht="30" customHeight="1" x14ac:dyDescent="0.2">
      <c r="C253" s="129"/>
      <c r="D253" s="243"/>
      <c r="E253" s="244"/>
      <c r="F253" s="251" t="s">
        <v>158</v>
      </c>
      <c r="G253" s="252"/>
      <c r="H253" s="252"/>
      <c r="I253" s="253"/>
      <c r="J253" s="254"/>
      <c r="K253" s="254"/>
      <c r="L253" s="254"/>
      <c r="M253" s="254"/>
      <c r="N253" s="248" t="s">
        <v>106</v>
      </c>
      <c r="O253" s="248"/>
      <c r="P253" s="248"/>
      <c r="Q253" s="248"/>
      <c r="R253" s="248"/>
      <c r="S253" s="248"/>
      <c r="T253" s="264"/>
      <c r="U253" s="265"/>
      <c r="V253" s="265"/>
      <c r="W253" s="265"/>
      <c r="X253" s="265"/>
      <c r="Y253" s="266"/>
      <c r="AA253" s="129"/>
    </row>
    <row r="254" spans="3:27" ht="30" customHeight="1" x14ac:dyDescent="0.2">
      <c r="C254" s="129"/>
      <c r="D254" s="243"/>
      <c r="E254" s="244"/>
      <c r="F254" s="245" t="s">
        <v>159</v>
      </c>
      <c r="G254" s="246"/>
      <c r="H254" s="246"/>
      <c r="I254" s="247"/>
      <c r="J254" s="8"/>
      <c r="K254" s="10"/>
      <c r="L254" s="8"/>
      <c r="M254" s="10"/>
      <c r="N254" s="248" t="s">
        <v>89</v>
      </c>
      <c r="O254" s="248"/>
      <c r="P254" s="248"/>
      <c r="Q254" s="248"/>
      <c r="R254" s="248"/>
      <c r="S254" s="248"/>
      <c r="T254" s="14"/>
      <c r="U254" s="15"/>
      <c r="V254" s="15"/>
      <c r="W254" s="15"/>
      <c r="X254" s="15"/>
      <c r="Y254" s="16"/>
      <c r="AA254" s="129"/>
    </row>
    <row r="255" spans="3:27" ht="60" customHeight="1" x14ac:dyDescent="0.2">
      <c r="C255" s="129"/>
      <c r="D255" s="243"/>
      <c r="E255" s="244"/>
      <c r="F255" s="245" t="s">
        <v>162</v>
      </c>
      <c r="G255" s="246"/>
      <c r="H255" s="246"/>
      <c r="I255" s="247"/>
      <c r="J255" s="8"/>
      <c r="K255" s="10"/>
      <c r="L255" s="8"/>
      <c r="M255" s="10"/>
      <c r="N255" s="248" t="s">
        <v>90</v>
      </c>
      <c r="O255" s="248"/>
      <c r="P255" s="248"/>
      <c r="Q255" s="248"/>
      <c r="R255" s="248"/>
      <c r="S255" s="248"/>
      <c r="T255" s="14"/>
      <c r="U255" s="15"/>
      <c r="V255" s="15"/>
      <c r="W255" s="15"/>
      <c r="X255" s="15"/>
      <c r="Y255" s="16"/>
      <c r="AA255" s="129"/>
    </row>
    <row r="256" spans="3:27" ht="30" customHeight="1" x14ac:dyDescent="0.2">
      <c r="C256" s="129"/>
      <c r="D256" s="257"/>
      <c r="E256" s="258"/>
      <c r="F256" s="259" t="s">
        <v>161</v>
      </c>
      <c r="G256" s="260"/>
      <c r="H256" s="260"/>
      <c r="I256" s="261"/>
      <c r="J256" s="2"/>
      <c r="K256" s="4"/>
      <c r="L256" s="2"/>
      <c r="M256" s="4"/>
      <c r="N256" s="262" t="s">
        <v>91</v>
      </c>
      <c r="O256" s="262"/>
      <c r="P256" s="262"/>
      <c r="Q256" s="262"/>
      <c r="R256" s="262"/>
      <c r="S256" s="262"/>
      <c r="T256" s="5"/>
      <c r="U256" s="6"/>
      <c r="V256" s="6"/>
      <c r="W256" s="6"/>
      <c r="X256" s="6"/>
      <c r="Y256" s="7"/>
      <c r="AA256" s="129"/>
    </row>
    <row r="257" spans="3:27" ht="30" customHeight="1" x14ac:dyDescent="0.2">
      <c r="C257" s="129"/>
      <c r="D257" s="267" t="s">
        <v>128</v>
      </c>
      <c r="E257" s="268"/>
      <c r="F257" s="239" t="s">
        <v>133</v>
      </c>
      <c r="G257" s="240"/>
      <c r="H257" s="240"/>
      <c r="I257" s="241"/>
      <c r="J257" s="11"/>
      <c r="K257" s="13"/>
      <c r="L257" s="11"/>
      <c r="M257" s="13"/>
      <c r="N257" s="263" t="s">
        <v>92</v>
      </c>
      <c r="O257" s="263"/>
      <c r="P257" s="263"/>
      <c r="Q257" s="263"/>
      <c r="R257" s="263"/>
      <c r="S257" s="263"/>
      <c r="T257" s="17"/>
      <c r="U257" s="18"/>
      <c r="V257" s="18"/>
      <c r="W257" s="18"/>
      <c r="X257" s="18"/>
      <c r="Y257" s="19"/>
      <c r="AA257" s="129"/>
    </row>
    <row r="258" spans="3:27" ht="30" customHeight="1" x14ac:dyDescent="0.2">
      <c r="C258" s="129"/>
      <c r="D258" s="267"/>
      <c r="E258" s="268"/>
      <c r="F258" s="245" t="s">
        <v>134</v>
      </c>
      <c r="G258" s="246"/>
      <c r="H258" s="246"/>
      <c r="I258" s="247"/>
      <c r="J258" s="8"/>
      <c r="K258" s="10"/>
      <c r="L258" s="8"/>
      <c r="M258" s="10"/>
      <c r="N258" s="248" t="s">
        <v>107</v>
      </c>
      <c r="O258" s="248"/>
      <c r="P258" s="248"/>
      <c r="Q258" s="248"/>
      <c r="R258" s="248"/>
      <c r="S258" s="248"/>
      <c r="T258" s="14"/>
      <c r="U258" s="15"/>
      <c r="V258" s="15"/>
      <c r="W258" s="15"/>
      <c r="X258" s="15"/>
      <c r="Y258" s="16"/>
      <c r="AA258" s="129"/>
    </row>
    <row r="259" spans="3:27" ht="30" customHeight="1" x14ac:dyDescent="0.2">
      <c r="C259" s="129"/>
      <c r="D259" s="267"/>
      <c r="E259" s="268"/>
      <c r="F259" s="245" t="s">
        <v>135</v>
      </c>
      <c r="G259" s="246"/>
      <c r="H259" s="246"/>
      <c r="I259" s="247"/>
      <c r="J259" s="8"/>
      <c r="K259" s="10"/>
      <c r="L259" s="8"/>
      <c r="M259" s="10"/>
      <c r="N259" s="248" t="s">
        <v>70</v>
      </c>
      <c r="O259" s="248"/>
      <c r="P259" s="248"/>
      <c r="Q259" s="248"/>
      <c r="R259" s="248"/>
      <c r="S259" s="248"/>
      <c r="T259" s="14"/>
      <c r="U259" s="15"/>
      <c r="V259" s="15"/>
      <c r="W259" s="15"/>
      <c r="X259" s="15"/>
      <c r="Y259" s="16"/>
      <c r="AA259" s="129"/>
    </row>
    <row r="260" spans="3:27" ht="30" customHeight="1" x14ac:dyDescent="0.2">
      <c r="C260" s="129"/>
      <c r="D260" s="267"/>
      <c r="E260" s="268"/>
      <c r="F260" s="245" t="s">
        <v>136</v>
      </c>
      <c r="G260" s="246"/>
      <c r="H260" s="246"/>
      <c r="I260" s="247"/>
      <c r="J260" s="8"/>
      <c r="K260" s="10"/>
      <c r="L260" s="8"/>
      <c r="M260" s="10"/>
      <c r="N260" s="248" t="s">
        <v>93</v>
      </c>
      <c r="O260" s="248"/>
      <c r="P260" s="248"/>
      <c r="Q260" s="248"/>
      <c r="R260" s="248"/>
      <c r="S260" s="248"/>
      <c r="T260" s="14"/>
      <c r="U260" s="15"/>
      <c r="V260" s="15"/>
      <c r="W260" s="15"/>
      <c r="X260" s="15"/>
      <c r="Y260" s="16"/>
      <c r="AA260" s="129"/>
    </row>
    <row r="261" spans="3:27" ht="30" customHeight="1" x14ac:dyDescent="0.2">
      <c r="C261" s="129"/>
      <c r="D261" s="267"/>
      <c r="E261" s="268"/>
      <c r="F261" s="245" t="s">
        <v>137</v>
      </c>
      <c r="G261" s="246"/>
      <c r="H261" s="246"/>
      <c r="I261" s="247"/>
      <c r="J261" s="8"/>
      <c r="K261" s="10"/>
      <c r="L261" s="8"/>
      <c r="M261" s="10"/>
      <c r="N261" s="248" t="s">
        <v>94</v>
      </c>
      <c r="O261" s="248"/>
      <c r="P261" s="248"/>
      <c r="Q261" s="248"/>
      <c r="R261" s="248"/>
      <c r="S261" s="248"/>
      <c r="T261" s="14"/>
      <c r="U261" s="15"/>
      <c r="V261" s="15"/>
      <c r="W261" s="15"/>
      <c r="X261" s="15"/>
      <c r="Y261" s="16"/>
      <c r="AA261" s="129"/>
    </row>
    <row r="262" spans="3:27" ht="60" customHeight="1" x14ac:dyDescent="0.2">
      <c r="C262" s="129"/>
      <c r="D262" s="267"/>
      <c r="E262" s="268"/>
      <c r="F262" s="245" t="s">
        <v>138</v>
      </c>
      <c r="G262" s="246"/>
      <c r="H262" s="246"/>
      <c r="I262" s="247"/>
      <c r="J262" s="8"/>
      <c r="K262" s="10"/>
      <c r="L262" s="8"/>
      <c r="M262" s="10"/>
      <c r="N262" s="248" t="s">
        <v>95</v>
      </c>
      <c r="O262" s="248"/>
      <c r="P262" s="248"/>
      <c r="Q262" s="248"/>
      <c r="R262" s="248"/>
      <c r="S262" s="248"/>
      <c r="T262" s="14"/>
      <c r="U262" s="15"/>
      <c r="V262" s="15"/>
      <c r="W262" s="15"/>
      <c r="X262" s="15"/>
      <c r="Y262" s="16"/>
      <c r="AA262" s="129"/>
    </row>
    <row r="263" spans="3:27" ht="30" customHeight="1" x14ac:dyDescent="0.2">
      <c r="C263" s="129"/>
      <c r="D263" s="267"/>
      <c r="E263" s="268"/>
      <c r="F263" s="245" t="s">
        <v>163</v>
      </c>
      <c r="G263" s="246"/>
      <c r="H263" s="246"/>
      <c r="I263" s="247"/>
      <c r="J263" s="8"/>
      <c r="K263" s="10"/>
      <c r="L263" s="8"/>
      <c r="M263" s="10"/>
      <c r="N263" s="248" t="s">
        <v>96</v>
      </c>
      <c r="O263" s="248"/>
      <c r="P263" s="248"/>
      <c r="Q263" s="248"/>
      <c r="R263" s="248"/>
      <c r="S263" s="248"/>
      <c r="T263" s="14"/>
      <c r="U263" s="15"/>
      <c r="V263" s="15"/>
      <c r="W263" s="15"/>
      <c r="X263" s="15"/>
      <c r="Y263" s="16"/>
      <c r="AA263" s="129"/>
    </row>
    <row r="264" spans="3:27" ht="30" customHeight="1" x14ac:dyDescent="0.2">
      <c r="C264" s="129"/>
      <c r="D264" s="267"/>
      <c r="E264" s="268"/>
      <c r="F264" s="245" t="s">
        <v>140</v>
      </c>
      <c r="G264" s="246"/>
      <c r="H264" s="246"/>
      <c r="I264" s="247"/>
      <c r="J264" s="8"/>
      <c r="K264" s="10"/>
      <c r="L264" s="8"/>
      <c r="M264" s="10"/>
      <c r="N264" s="248" t="s">
        <v>97</v>
      </c>
      <c r="O264" s="248"/>
      <c r="P264" s="248"/>
      <c r="Q264" s="248"/>
      <c r="R264" s="248"/>
      <c r="S264" s="248"/>
      <c r="T264" s="14"/>
      <c r="U264" s="15"/>
      <c r="V264" s="15"/>
      <c r="W264" s="15"/>
      <c r="X264" s="15"/>
      <c r="Y264" s="16"/>
      <c r="AA264" s="129"/>
    </row>
    <row r="265" spans="3:27" ht="30" customHeight="1" x14ac:dyDescent="0.2">
      <c r="C265" s="129"/>
      <c r="D265" s="267"/>
      <c r="E265" s="268"/>
      <c r="F265" s="245" t="s">
        <v>141</v>
      </c>
      <c r="G265" s="246"/>
      <c r="H265" s="246"/>
      <c r="I265" s="247"/>
      <c r="J265" s="8"/>
      <c r="K265" s="10"/>
      <c r="L265" s="8"/>
      <c r="M265" s="10"/>
      <c r="N265" s="248" t="s">
        <v>98</v>
      </c>
      <c r="O265" s="248"/>
      <c r="P265" s="248"/>
      <c r="Q265" s="248"/>
      <c r="R265" s="248"/>
      <c r="S265" s="248"/>
      <c r="T265" s="14"/>
      <c r="U265" s="15"/>
      <c r="V265" s="15"/>
      <c r="W265" s="15"/>
      <c r="X265" s="15"/>
      <c r="Y265" s="16"/>
      <c r="AA265" s="129"/>
    </row>
    <row r="266" spans="3:27" ht="45" customHeight="1" x14ac:dyDescent="0.2">
      <c r="C266" s="129"/>
      <c r="D266" s="267"/>
      <c r="E266" s="268"/>
      <c r="F266" s="245" t="s">
        <v>142</v>
      </c>
      <c r="G266" s="246"/>
      <c r="H266" s="246"/>
      <c r="I266" s="247"/>
      <c r="J266" s="8"/>
      <c r="K266" s="10"/>
      <c r="L266" s="8"/>
      <c r="M266" s="10"/>
      <c r="N266" s="248" t="s">
        <v>99</v>
      </c>
      <c r="O266" s="248"/>
      <c r="P266" s="248"/>
      <c r="Q266" s="248"/>
      <c r="R266" s="248"/>
      <c r="S266" s="248"/>
      <c r="T266" s="14"/>
      <c r="U266" s="15"/>
      <c r="V266" s="15"/>
      <c r="W266" s="15"/>
      <c r="X266" s="15"/>
      <c r="Y266" s="16"/>
      <c r="AA266" s="129"/>
    </row>
    <row r="267" spans="3:27" ht="30" customHeight="1" x14ac:dyDescent="0.2">
      <c r="C267" s="129"/>
      <c r="D267" s="267"/>
      <c r="E267" s="268"/>
      <c r="F267" s="245" t="s">
        <v>143</v>
      </c>
      <c r="G267" s="246"/>
      <c r="H267" s="246"/>
      <c r="I267" s="247"/>
      <c r="J267" s="8"/>
      <c r="K267" s="10"/>
      <c r="L267" s="8"/>
      <c r="M267" s="10"/>
      <c r="N267" s="248" t="s">
        <v>100</v>
      </c>
      <c r="O267" s="248"/>
      <c r="P267" s="248"/>
      <c r="Q267" s="248"/>
      <c r="R267" s="248"/>
      <c r="S267" s="248"/>
      <c r="T267" s="14"/>
      <c r="U267" s="15"/>
      <c r="V267" s="15"/>
      <c r="W267" s="15"/>
      <c r="X267" s="15"/>
      <c r="Y267" s="16"/>
      <c r="AA267" s="129"/>
    </row>
    <row r="268" spans="3:27" ht="30" customHeight="1" x14ac:dyDescent="0.2">
      <c r="C268" s="129"/>
      <c r="D268" s="267"/>
      <c r="E268" s="268"/>
      <c r="F268" s="245" t="s">
        <v>144</v>
      </c>
      <c r="G268" s="246"/>
      <c r="H268" s="246"/>
      <c r="I268" s="247"/>
      <c r="J268" s="8"/>
      <c r="K268" s="10"/>
      <c r="L268" s="8"/>
      <c r="M268" s="10"/>
      <c r="N268" s="248" t="s">
        <v>101</v>
      </c>
      <c r="O268" s="248"/>
      <c r="P268" s="248"/>
      <c r="Q268" s="248"/>
      <c r="R268" s="248"/>
      <c r="S268" s="248"/>
      <c r="T268" s="338"/>
      <c r="U268" s="249"/>
      <c r="V268" s="249"/>
      <c r="W268" s="249"/>
      <c r="X268" s="249"/>
      <c r="Y268" s="250"/>
      <c r="AA268" s="129"/>
    </row>
    <row r="269" spans="3:27" ht="30" customHeight="1" x14ac:dyDescent="0.2">
      <c r="C269" s="129"/>
      <c r="D269" s="267"/>
      <c r="E269" s="268"/>
      <c r="F269" s="245" t="s">
        <v>145</v>
      </c>
      <c r="G269" s="246"/>
      <c r="H269" s="246"/>
      <c r="I269" s="247"/>
      <c r="J269" s="8"/>
      <c r="K269" s="10"/>
      <c r="L269" s="8"/>
      <c r="M269" s="10"/>
      <c r="N269" s="248" t="s">
        <v>102</v>
      </c>
      <c r="O269" s="248"/>
      <c r="P269" s="248"/>
      <c r="Q269" s="248"/>
      <c r="R269" s="248"/>
      <c r="S269" s="248"/>
      <c r="T269" s="14"/>
      <c r="U269" s="15"/>
      <c r="V269" s="15"/>
      <c r="W269" s="15"/>
      <c r="X269" s="15"/>
      <c r="Y269" s="16"/>
      <c r="AA269" s="129"/>
    </row>
    <row r="270" spans="3:27" ht="30" customHeight="1" x14ac:dyDescent="0.2">
      <c r="C270" s="129"/>
      <c r="D270" s="267"/>
      <c r="E270" s="268"/>
      <c r="F270" s="245" t="s">
        <v>146</v>
      </c>
      <c r="G270" s="246"/>
      <c r="H270" s="246"/>
      <c r="I270" s="247"/>
      <c r="J270" s="8"/>
      <c r="K270" s="10"/>
      <c r="L270" s="8"/>
      <c r="M270" s="10"/>
      <c r="N270" s="248" t="s">
        <v>103</v>
      </c>
      <c r="O270" s="248"/>
      <c r="P270" s="248"/>
      <c r="Q270" s="248"/>
      <c r="R270" s="248"/>
      <c r="S270" s="248"/>
      <c r="T270" s="14"/>
      <c r="U270" s="15"/>
      <c r="V270" s="15"/>
      <c r="W270" s="15"/>
      <c r="X270" s="15"/>
      <c r="Y270" s="16"/>
      <c r="AA270" s="129"/>
    </row>
    <row r="271" spans="3:27" ht="45" customHeight="1" x14ac:dyDescent="0.2">
      <c r="C271" s="129"/>
      <c r="D271" s="267"/>
      <c r="E271" s="268"/>
      <c r="F271" s="245" t="s">
        <v>147</v>
      </c>
      <c r="G271" s="246"/>
      <c r="H271" s="246"/>
      <c r="I271" s="247"/>
      <c r="J271" s="8"/>
      <c r="K271" s="10"/>
      <c r="L271" s="8"/>
      <c r="M271" s="10"/>
      <c r="N271" s="248" t="s">
        <v>104</v>
      </c>
      <c r="O271" s="248"/>
      <c r="P271" s="248"/>
      <c r="Q271" s="248"/>
      <c r="R271" s="248"/>
      <c r="S271" s="248"/>
      <c r="T271" s="14"/>
      <c r="U271" s="15"/>
      <c r="V271" s="15"/>
      <c r="W271" s="15"/>
      <c r="X271" s="15"/>
      <c r="Y271" s="16"/>
      <c r="AA271" s="129"/>
    </row>
    <row r="272" spans="3:27" ht="60" customHeight="1" x14ac:dyDescent="0.2">
      <c r="C272" s="129"/>
      <c r="D272" s="267"/>
      <c r="E272" s="268"/>
      <c r="F272" s="245" t="s">
        <v>148</v>
      </c>
      <c r="G272" s="246"/>
      <c r="H272" s="246"/>
      <c r="I272" s="247"/>
      <c r="J272" s="8"/>
      <c r="K272" s="10"/>
      <c r="L272" s="8"/>
      <c r="M272" s="10"/>
      <c r="N272" s="248" t="s">
        <v>83</v>
      </c>
      <c r="O272" s="248"/>
      <c r="P272" s="248"/>
      <c r="Q272" s="248"/>
      <c r="R272" s="248"/>
      <c r="S272" s="248"/>
      <c r="T272" s="14"/>
      <c r="U272" s="15"/>
      <c r="V272" s="15"/>
      <c r="W272" s="15"/>
      <c r="X272" s="15"/>
      <c r="Y272" s="16"/>
      <c r="AA272" s="129"/>
    </row>
    <row r="273" spans="1:27" ht="30" customHeight="1" x14ac:dyDescent="0.2">
      <c r="C273" s="129"/>
      <c r="D273" s="267"/>
      <c r="E273" s="268"/>
      <c r="F273" s="245" t="s">
        <v>149</v>
      </c>
      <c r="G273" s="246"/>
      <c r="H273" s="246"/>
      <c r="I273" s="247"/>
      <c r="J273" s="8"/>
      <c r="K273" s="10"/>
      <c r="L273" s="8"/>
      <c r="M273" s="10"/>
      <c r="N273" s="248" t="s">
        <v>81</v>
      </c>
      <c r="O273" s="248"/>
      <c r="P273" s="248"/>
      <c r="Q273" s="248"/>
      <c r="R273" s="248"/>
      <c r="S273" s="248"/>
      <c r="T273" s="14"/>
      <c r="U273" s="15"/>
      <c r="V273" s="15"/>
      <c r="W273" s="15"/>
      <c r="X273" s="15"/>
      <c r="Y273" s="16"/>
      <c r="AA273" s="129"/>
    </row>
    <row r="274" spans="1:27" ht="30" customHeight="1" x14ac:dyDescent="0.2">
      <c r="C274" s="129"/>
      <c r="D274" s="267"/>
      <c r="E274" s="268"/>
      <c r="F274" s="245" t="s">
        <v>150</v>
      </c>
      <c r="G274" s="246"/>
      <c r="H274" s="246"/>
      <c r="I274" s="247"/>
      <c r="J274" s="8"/>
      <c r="K274" s="10"/>
      <c r="L274" s="8"/>
      <c r="M274" s="10"/>
      <c r="N274" s="248" t="s">
        <v>82</v>
      </c>
      <c r="O274" s="248"/>
      <c r="P274" s="248"/>
      <c r="Q274" s="248"/>
      <c r="R274" s="248"/>
      <c r="S274" s="248"/>
      <c r="T274" s="14"/>
      <c r="U274" s="15"/>
      <c r="V274" s="15"/>
      <c r="W274" s="15"/>
      <c r="X274" s="15"/>
      <c r="Y274" s="16"/>
      <c r="AA274" s="129"/>
    </row>
    <row r="275" spans="1:27" ht="30" customHeight="1" x14ac:dyDescent="0.2">
      <c r="C275" s="129"/>
      <c r="D275" s="267"/>
      <c r="E275" s="268"/>
      <c r="F275" s="245" t="s">
        <v>151</v>
      </c>
      <c r="G275" s="246"/>
      <c r="H275" s="246"/>
      <c r="I275" s="247"/>
      <c r="J275" s="8"/>
      <c r="K275" s="10"/>
      <c r="L275" s="8"/>
      <c r="M275" s="10"/>
      <c r="N275" s="248" t="s">
        <v>84</v>
      </c>
      <c r="O275" s="248"/>
      <c r="P275" s="248"/>
      <c r="Q275" s="248"/>
      <c r="R275" s="248"/>
      <c r="S275" s="248"/>
      <c r="T275" s="14"/>
      <c r="U275" s="15"/>
      <c r="V275" s="15"/>
      <c r="W275" s="15"/>
      <c r="X275" s="15"/>
      <c r="Y275" s="16"/>
      <c r="AA275" s="129"/>
    </row>
    <row r="276" spans="1:27" ht="30" customHeight="1" x14ac:dyDescent="0.2">
      <c r="C276" s="129"/>
      <c r="D276" s="267"/>
      <c r="E276" s="268"/>
      <c r="F276" s="245" t="s">
        <v>152</v>
      </c>
      <c r="G276" s="246"/>
      <c r="H276" s="246"/>
      <c r="I276" s="247"/>
      <c r="J276" s="8"/>
      <c r="K276" s="10"/>
      <c r="L276" s="8"/>
      <c r="M276" s="10"/>
      <c r="N276" s="248" t="s">
        <v>85</v>
      </c>
      <c r="O276" s="248"/>
      <c r="P276" s="248"/>
      <c r="Q276" s="248"/>
      <c r="R276" s="248"/>
      <c r="S276" s="248"/>
      <c r="T276" s="14"/>
      <c r="U276" s="15"/>
      <c r="V276" s="15"/>
      <c r="W276" s="15"/>
      <c r="X276" s="15"/>
      <c r="Y276" s="16"/>
      <c r="AA276" s="129"/>
    </row>
    <row r="277" spans="1:27" ht="45" customHeight="1" x14ac:dyDescent="0.2">
      <c r="C277" s="129"/>
      <c r="D277" s="267"/>
      <c r="E277" s="268"/>
      <c r="F277" s="245" t="s">
        <v>153</v>
      </c>
      <c r="G277" s="246"/>
      <c r="H277" s="246"/>
      <c r="I277" s="247"/>
      <c r="J277" s="8"/>
      <c r="K277" s="10"/>
      <c r="L277" s="8"/>
      <c r="M277" s="10"/>
      <c r="N277" s="248" t="s">
        <v>86</v>
      </c>
      <c r="O277" s="248"/>
      <c r="P277" s="248"/>
      <c r="Q277" s="248"/>
      <c r="R277" s="248"/>
      <c r="S277" s="248"/>
      <c r="T277" s="14"/>
      <c r="U277" s="15"/>
      <c r="V277" s="15"/>
      <c r="W277" s="15"/>
      <c r="X277" s="15"/>
      <c r="Y277" s="16"/>
      <c r="AA277" s="129"/>
    </row>
    <row r="278" spans="1:27" ht="30" customHeight="1" x14ac:dyDescent="0.2">
      <c r="C278" s="129"/>
      <c r="D278" s="267"/>
      <c r="E278" s="268"/>
      <c r="F278" s="245" t="s">
        <v>154</v>
      </c>
      <c r="G278" s="246"/>
      <c r="H278" s="246"/>
      <c r="I278" s="247"/>
      <c r="J278" s="8"/>
      <c r="K278" s="10"/>
      <c r="L278" s="8"/>
      <c r="M278" s="10"/>
      <c r="N278" s="248" t="s">
        <v>87</v>
      </c>
      <c r="O278" s="248"/>
      <c r="P278" s="248"/>
      <c r="Q278" s="248"/>
      <c r="R278" s="248"/>
      <c r="S278" s="248"/>
      <c r="T278" s="14"/>
      <c r="U278" s="15"/>
      <c r="V278" s="15"/>
      <c r="W278" s="15"/>
      <c r="X278" s="15"/>
      <c r="Y278" s="16"/>
      <c r="AA278" s="129"/>
    </row>
    <row r="279" spans="1:27" ht="30" customHeight="1" x14ac:dyDescent="0.2">
      <c r="C279" s="129"/>
      <c r="D279" s="267"/>
      <c r="E279" s="268"/>
      <c r="F279" s="245" t="s">
        <v>155</v>
      </c>
      <c r="G279" s="246"/>
      <c r="H279" s="246"/>
      <c r="I279" s="247"/>
      <c r="J279" s="8"/>
      <c r="K279" s="10"/>
      <c r="L279" s="8"/>
      <c r="M279" s="10"/>
      <c r="N279" s="248" t="s">
        <v>88</v>
      </c>
      <c r="O279" s="248"/>
      <c r="P279" s="248"/>
      <c r="Q279" s="248"/>
      <c r="R279" s="248"/>
      <c r="S279" s="248"/>
      <c r="T279" s="14"/>
      <c r="U279" s="15"/>
      <c r="V279" s="15"/>
      <c r="W279" s="15"/>
      <c r="X279" s="15"/>
      <c r="Y279" s="16"/>
      <c r="AA279" s="129"/>
    </row>
    <row r="280" spans="1:27" ht="60" customHeight="1" x14ac:dyDescent="0.2">
      <c r="C280" s="129"/>
      <c r="D280" s="267"/>
      <c r="E280" s="268"/>
      <c r="F280" s="245" t="s">
        <v>156</v>
      </c>
      <c r="G280" s="246"/>
      <c r="H280" s="246"/>
      <c r="I280" s="247"/>
      <c r="J280" s="8"/>
      <c r="K280" s="10"/>
      <c r="L280" s="8"/>
      <c r="M280" s="10"/>
      <c r="N280" s="248" t="s">
        <v>105</v>
      </c>
      <c r="O280" s="248"/>
      <c r="P280" s="248"/>
      <c r="Q280" s="248"/>
      <c r="R280" s="248"/>
      <c r="S280" s="248"/>
      <c r="T280" s="14"/>
      <c r="U280" s="15"/>
      <c r="V280" s="15"/>
      <c r="W280" s="15"/>
      <c r="X280" s="15"/>
      <c r="Y280" s="16"/>
      <c r="AA280" s="129"/>
    </row>
    <row r="281" spans="1:27" ht="30" customHeight="1" x14ac:dyDescent="0.2">
      <c r="C281" s="129"/>
      <c r="D281" s="267"/>
      <c r="E281" s="268"/>
      <c r="F281" s="251" t="s">
        <v>157</v>
      </c>
      <c r="G281" s="252"/>
      <c r="H281" s="252"/>
      <c r="I281" s="253"/>
      <c r="J281" s="254"/>
      <c r="K281" s="254"/>
      <c r="L281" s="254"/>
      <c r="M281" s="254"/>
      <c r="N281" s="248" t="s">
        <v>106</v>
      </c>
      <c r="O281" s="248"/>
      <c r="P281" s="248"/>
      <c r="Q281" s="248"/>
      <c r="R281" s="248"/>
      <c r="S281" s="248"/>
      <c r="T281" s="264"/>
      <c r="U281" s="265"/>
      <c r="V281" s="265"/>
      <c r="W281" s="265"/>
      <c r="X281" s="265"/>
      <c r="Y281" s="266"/>
      <c r="AA281" s="129"/>
    </row>
    <row r="282" spans="1:27" ht="30" customHeight="1" x14ac:dyDescent="0.2">
      <c r="C282" s="129"/>
      <c r="D282" s="267"/>
      <c r="E282" s="268"/>
      <c r="F282" s="251" t="s">
        <v>158</v>
      </c>
      <c r="G282" s="252"/>
      <c r="H282" s="252"/>
      <c r="I282" s="253"/>
      <c r="J282" s="254"/>
      <c r="K282" s="254"/>
      <c r="L282" s="254"/>
      <c r="M282" s="254"/>
      <c r="N282" s="248" t="s">
        <v>106</v>
      </c>
      <c r="O282" s="248"/>
      <c r="P282" s="248"/>
      <c r="Q282" s="248"/>
      <c r="R282" s="248"/>
      <c r="S282" s="248"/>
      <c r="T282" s="264"/>
      <c r="U282" s="265"/>
      <c r="V282" s="265"/>
      <c r="W282" s="265"/>
      <c r="X282" s="265"/>
      <c r="Y282" s="266"/>
      <c r="AA282" s="129"/>
    </row>
    <row r="283" spans="1:27" ht="30" customHeight="1" x14ac:dyDescent="0.2">
      <c r="C283" s="129"/>
      <c r="D283" s="267"/>
      <c r="E283" s="268"/>
      <c r="F283" s="245" t="s">
        <v>159</v>
      </c>
      <c r="G283" s="246"/>
      <c r="H283" s="246"/>
      <c r="I283" s="247"/>
      <c r="J283" s="8"/>
      <c r="K283" s="10"/>
      <c r="L283" s="8"/>
      <c r="M283" s="10"/>
      <c r="N283" s="248" t="s">
        <v>89</v>
      </c>
      <c r="O283" s="248"/>
      <c r="P283" s="248"/>
      <c r="Q283" s="248"/>
      <c r="R283" s="248"/>
      <c r="S283" s="248"/>
      <c r="T283" s="14"/>
      <c r="U283" s="15"/>
      <c r="V283" s="15"/>
      <c r="W283" s="15"/>
      <c r="X283" s="15"/>
      <c r="Y283" s="16"/>
      <c r="AA283" s="129"/>
    </row>
    <row r="284" spans="1:27" ht="60" customHeight="1" x14ac:dyDescent="0.2">
      <c r="C284" s="129"/>
      <c r="D284" s="267"/>
      <c r="E284" s="268"/>
      <c r="F284" s="245" t="s">
        <v>162</v>
      </c>
      <c r="G284" s="246"/>
      <c r="H284" s="246"/>
      <c r="I284" s="247"/>
      <c r="J284" s="8"/>
      <c r="K284" s="10"/>
      <c r="L284" s="8"/>
      <c r="M284" s="10"/>
      <c r="N284" s="248" t="s">
        <v>90</v>
      </c>
      <c r="O284" s="248"/>
      <c r="P284" s="248"/>
      <c r="Q284" s="248"/>
      <c r="R284" s="248"/>
      <c r="S284" s="248"/>
      <c r="T284" s="14"/>
      <c r="U284" s="15"/>
      <c r="V284" s="15"/>
      <c r="W284" s="15"/>
      <c r="X284" s="15"/>
      <c r="Y284" s="16"/>
      <c r="AA284" s="129"/>
    </row>
    <row r="285" spans="1:27" ht="30" customHeight="1" x14ac:dyDescent="0.2">
      <c r="C285" s="129"/>
      <c r="D285" s="269"/>
      <c r="E285" s="270"/>
      <c r="F285" s="259" t="s">
        <v>161</v>
      </c>
      <c r="G285" s="260"/>
      <c r="H285" s="260"/>
      <c r="I285" s="261"/>
      <c r="J285" s="2"/>
      <c r="K285" s="4"/>
      <c r="L285" s="2"/>
      <c r="M285" s="4"/>
      <c r="N285" s="262" t="s">
        <v>91</v>
      </c>
      <c r="O285" s="262"/>
      <c r="P285" s="262"/>
      <c r="Q285" s="262"/>
      <c r="R285" s="262"/>
      <c r="S285" s="262"/>
      <c r="T285" s="5"/>
      <c r="U285" s="6"/>
      <c r="V285" s="6"/>
      <c r="W285" s="6"/>
      <c r="X285" s="6"/>
      <c r="Y285" s="7"/>
      <c r="AA285" s="129"/>
    </row>
    <row r="286" spans="1:27" ht="30" customHeight="1" x14ac:dyDescent="0.2">
      <c r="A286" s="236">
        <f>IF(AND($J286="○", TRIM($T286)=""), 1001, 0)</f>
        <v>0</v>
      </c>
      <c r="C286" s="129"/>
      <c r="D286" s="271" t="s">
        <v>129</v>
      </c>
      <c r="E286" s="272"/>
      <c r="F286" s="273" t="s">
        <v>164</v>
      </c>
      <c r="G286" s="274"/>
      <c r="H286" s="274"/>
      <c r="I286" s="275"/>
      <c r="J286" s="20"/>
      <c r="K286" s="21"/>
      <c r="L286" s="21"/>
      <c r="M286" s="22"/>
      <c r="N286" s="276"/>
      <c r="O286" s="276"/>
      <c r="P286" s="276"/>
      <c r="Q286" s="276"/>
      <c r="R286" s="276"/>
      <c r="S286" s="276"/>
      <c r="T286" s="23"/>
      <c r="U286" s="24"/>
      <c r="V286" s="24"/>
      <c r="W286" s="24"/>
      <c r="X286" s="24"/>
      <c r="Y286" s="25"/>
      <c r="AA286" s="129"/>
    </row>
    <row r="287" spans="1:27" ht="30" customHeight="1" x14ac:dyDescent="0.2">
      <c r="A287" s="236">
        <f>IF(AND($J287="○", TRIM($T287)=""), 1001, 0)</f>
        <v>0</v>
      </c>
      <c r="C287" s="129"/>
      <c r="D287" s="277" t="s">
        <v>130</v>
      </c>
      <c r="E287" s="278"/>
      <c r="F287" s="273" t="s">
        <v>165</v>
      </c>
      <c r="G287" s="274"/>
      <c r="H287" s="274"/>
      <c r="I287" s="275"/>
      <c r="J287" s="20"/>
      <c r="K287" s="21"/>
      <c r="L287" s="21"/>
      <c r="M287" s="22"/>
      <c r="N287" s="279"/>
      <c r="O287" s="279"/>
      <c r="P287" s="279"/>
      <c r="Q287" s="279"/>
      <c r="R287" s="279"/>
      <c r="S287" s="279"/>
      <c r="T287" s="23"/>
      <c r="U287" s="24"/>
      <c r="V287" s="24"/>
      <c r="W287" s="24"/>
      <c r="X287" s="24"/>
      <c r="Y287" s="25"/>
      <c r="AA287" s="129"/>
    </row>
    <row r="288" spans="1:27" ht="20.100000000000001" customHeight="1" x14ac:dyDescent="0.2">
      <c r="C288" s="129"/>
      <c r="O288" s="280"/>
      <c r="P288" s="280"/>
      <c r="Q288" s="280"/>
      <c r="R288" s="280"/>
      <c r="S288" s="280"/>
      <c r="T288" s="280"/>
      <c r="Z288" s="161"/>
    </row>
    <row r="289" spans="1:27" ht="20.100000000000001" customHeight="1" x14ac:dyDescent="0.2">
      <c r="A289" s="104"/>
      <c r="B289" s="93"/>
      <c r="C289" s="108"/>
      <c r="D289" s="215" t="s">
        <v>72</v>
      </c>
      <c r="F289" s="140"/>
      <c r="G289" s="140"/>
      <c r="H289" s="140"/>
      <c r="I289" s="140"/>
      <c r="J289" s="140"/>
      <c r="K289" s="140"/>
      <c r="L289" s="140"/>
      <c r="M289" s="140"/>
      <c r="N289" s="140"/>
      <c r="O289" s="140"/>
      <c r="P289" s="140"/>
      <c r="Q289" s="140"/>
      <c r="R289" s="140"/>
      <c r="S289" s="140"/>
      <c r="T289" s="140"/>
      <c r="U289" s="140"/>
      <c r="V289" s="140"/>
      <c r="W289" s="140"/>
      <c r="X289" s="140"/>
      <c r="Y289" s="140"/>
      <c r="Z289" s="281"/>
      <c r="AA289" s="118"/>
    </row>
    <row r="290" spans="1:27" ht="30" customHeight="1" x14ac:dyDescent="0.2">
      <c r="A290" s="104"/>
      <c r="B290" s="173"/>
      <c r="C290" s="108"/>
      <c r="D290" s="216" t="s">
        <v>65</v>
      </c>
      <c r="E290" s="219"/>
      <c r="F290" s="282" t="s">
        <v>64</v>
      </c>
      <c r="G290" s="283"/>
      <c r="H290" s="283"/>
      <c r="I290" s="284"/>
      <c r="J290" s="285" t="s">
        <v>19</v>
      </c>
      <c r="K290" s="286"/>
      <c r="L290" s="286"/>
      <c r="M290" s="287"/>
      <c r="N290" s="219" t="s">
        <v>66</v>
      </c>
      <c r="O290" s="219"/>
      <c r="P290" s="219"/>
      <c r="Q290" s="219"/>
      <c r="R290" s="219"/>
      <c r="S290" s="219"/>
      <c r="T290" s="288" t="s">
        <v>189</v>
      </c>
      <c r="U290" s="289"/>
      <c r="V290" s="289"/>
      <c r="W290" s="289"/>
      <c r="X290" s="289"/>
      <c r="Y290" s="289"/>
      <c r="Z290" s="290"/>
      <c r="AA290" s="121"/>
    </row>
    <row r="291" spans="1:27" ht="30" customHeight="1" x14ac:dyDescent="0.2">
      <c r="A291" s="104"/>
      <c r="B291" s="173"/>
      <c r="C291" s="108"/>
      <c r="D291" s="291" t="s">
        <v>131</v>
      </c>
      <c r="E291" s="292"/>
      <c r="F291" s="293" t="s">
        <v>166</v>
      </c>
      <c r="G291" s="294"/>
      <c r="H291" s="294"/>
      <c r="I291" s="295"/>
      <c r="J291" s="11"/>
      <c r="K291" s="12"/>
      <c r="L291" s="12"/>
      <c r="M291" s="13"/>
      <c r="N291" s="296" t="s">
        <v>111</v>
      </c>
      <c r="O291" s="297"/>
      <c r="P291" s="297"/>
      <c r="Q291" s="297"/>
      <c r="R291" s="297"/>
      <c r="S291" s="298"/>
      <c r="T291" s="17"/>
      <c r="U291" s="18"/>
      <c r="V291" s="18"/>
      <c r="W291" s="18"/>
      <c r="X291" s="18"/>
      <c r="Y291" s="19"/>
      <c r="AA291" s="121"/>
    </row>
    <row r="292" spans="1:27" ht="30" customHeight="1" x14ac:dyDescent="0.2">
      <c r="C292" s="129"/>
      <c r="D292" s="299"/>
      <c r="E292" s="300"/>
      <c r="F292" s="301" t="s">
        <v>167</v>
      </c>
      <c r="G292" s="302"/>
      <c r="H292" s="302"/>
      <c r="I292" s="303"/>
      <c r="J292" s="8"/>
      <c r="K292" s="9"/>
      <c r="L292" s="9"/>
      <c r="M292" s="10"/>
      <c r="N292" s="304" t="s">
        <v>73</v>
      </c>
      <c r="O292" s="305"/>
      <c r="P292" s="305"/>
      <c r="Q292" s="305"/>
      <c r="R292" s="305"/>
      <c r="S292" s="306"/>
      <c r="T292" s="14"/>
      <c r="U292" s="15"/>
      <c r="V292" s="15"/>
      <c r="W292" s="15"/>
      <c r="X292" s="15"/>
      <c r="Y292" s="16"/>
      <c r="AA292" s="129"/>
    </row>
    <row r="293" spans="1:27" ht="30" customHeight="1" x14ac:dyDescent="0.2">
      <c r="C293" s="129"/>
      <c r="D293" s="299"/>
      <c r="E293" s="300"/>
      <c r="F293" s="301" t="s">
        <v>168</v>
      </c>
      <c r="G293" s="302"/>
      <c r="H293" s="302"/>
      <c r="I293" s="303"/>
      <c r="J293" s="8"/>
      <c r="K293" s="9"/>
      <c r="L293" s="9"/>
      <c r="M293" s="10"/>
      <c r="N293" s="304" t="s">
        <v>74</v>
      </c>
      <c r="O293" s="305"/>
      <c r="P293" s="305"/>
      <c r="Q293" s="305"/>
      <c r="R293" s="305"/>
      <c r="S293" s="306"/>
      <c r="T293" s="14"/>
      <c r="U293" s="15"/>
      <c r="V293" s="15"/>
      <c r="W293" s="15"/>
      <c r="X293" s="15"/>
      <c r="Y293" s="16"/>
      <c r="AA293" s="129"/>
    </row>
    <row r="294" spans="1:27" ht="30" customHeight="1" x14ac:dyDescent="0.2">
      <c r="C294" s="129"/>
      <c r="D294" s="299"/>
      <c r="E294" s="300"/>
      <c r="F294" s="301" t="s">
        <v>169</v>
      </c>
      <c r="G294" s="302"/>
      <c r="H294" s="302"/>
      <c r="I294" s="303"/>
      <c r="J294" s="8"/>
      <c r="K294" s="9"/>
      <c r="L294" s="9"/>
      <c r="M294" s="10"/>
      <c r="N294" s="304" t="s">
        <v>75</v>
      </c>
      <c r="O294" s="305"/>
      <c r="P294" s="305"/>
      <c r="Q294" s="305"/>
      <c r="R294" s="305"/>
      <c r="S294" s="306"/>
      <c r="T294" s="14"/>
      <c r="U294" s="15"/>
      <c r="V294" s="15"/>
      <c r="W294" s="15"/>
      <c r="X294" s="15"/>
      <c r="Y294" s="16"/>
      <c r="AA294" s="129"/>
    </row>
    <row r="295" spans="1:27" ht="30" customHeight="1" x14ac:dyDescent="0.2">
      <c r="C295" s="129"/>
      <c r="D295" s="299"/>
      <c r="E295" s="300"/>
      <c r="F295" s="301" t="s">
        <v>170</v>
      </c>
      <c r="G295" s="302"/>
      <c r="H295" s="302"/>
      <c r="I295" s="303"/>
      <c r="J295" s="8"/>
      <c r="K295" s="9"/>
      <c r="L295" s="9"/>
      <c r="M295" s="10"/>
      <c r="N295" s="304" t="s">
        <v>76</v>
      </c>
      <c r="O295" s="305"/>
      <c r="P295" s="305"/>
      <c r="Q295" s="305"/>
      <c r="R295" s="305"/>
      <c r="S295" s="306"/>
      <c r="T295" s="14"/>
      <c r="U295" s="15"/>
      <c r="V295" s="15"/>
      <c r="W295" s="15"/>
      <c r="X295" s="15"/>
      <c r="Y295" s="16"/>
      <c r="AA295" s="129"/>
    </row>
    <row r="296" spans="1:27" ht="30" customHeight="1" x14ac:dyDescent="0.2">
      <c r="C296" s="129"/>
      <c r="D296" s="299"/>
      <c r="E296" s="300"/>
      <c r="F296" s="301" t="s">
        <v>171</v>
      </c>
      <c r="G296" s="302"/>
      <c r="H296" s="302"/>
      <c r="I296" s="303"/>
      <c r="J296" s="8"/>
      <c r="K296" s="9"/>
      <c r="L296" s="9"/>
      <c r="M296" s="10"/>
      <c r="N296" s="304" t="s">
        <v>110</v>
      </c>
      <c r="O296" s="305"/>
      <c r="P296" s="305"/>
      <c r="Q296" s="305"/>
      <c r="R296" s="305"/>
      <c r="S296" s="306"/>
      <c r="T296" s="14"/>
      <c r="U296" s="15"/>
      <c r="V296" s="15"/>
      <c r="W296" s="15"/>
      <c r="X296" s="15"/>
      <c r="Y296" s="16"/>
      <c r="AA296" s="129"/>
    </row>
    <row r="297" spans="1:27" ht="30" customHeight="1" x14ac:dyDescent="0.2">
      <c r="C297" s="129"/>
      <c r="D297" s="299"/>
      <c r="E297" s="300"/>
      <c r="F297" s="301" t="s">
        <v>172</v>
      </c>
      <c r="G297" s="302"/>
      <c r="H297" s="302"/>
      <c r="I297" s="303"/>
      <c r="J297" s="8"/>
      <c r="K297" s="9"/>
      <c r="L297" s="9"/>
      <c r="M297" s="10"/>
      <c r="N297" s="304" t="s">
        <v>109</v>
      </c>
      <c r="O297" s="305"/>
      <c r="P297" s="305"/>
      <c r="Q297" s="305"/>
      <c r="R297" s="305"/>
      <c r="S297" s="306"/>
      <c r="T297" s="14"/>
      <c r="U297" s="15"/>
      <c r="V297" s="15"/>
      <c r="W297" s="15"/>
      <c r="X297" s="15"/>
      <c r="Y297" s="16"/>
      <c r="AA297" s="129"/>
    </row>
    <row r="298" spans="1:27" ht="45" customHeight="1" x14ac:dyDescent="0.2">
      <c r="C298" s="129"/>
      <c r="D298" s="299"/>
      <c r="E298" s="300"/>
      <c r="F298" s="301" t="s">
        <v>173</v>
      </c>
      <c r="G298" s="302"/>
      <c r="H298" s="302"/>
      <c r="I298" s="303"/>
      <c r="J298" s="8"/>
      <c r="K298" s="9"/>
      <c r="L298" s="9"/>
      <c r="M298" s="10"/>
      <c r="N298" s="304" t="s">
        <v>108</v>
      </c>
      <c r="O298" s="305"/>
      <c r="P298" s="305"/>
      <c r="Q298" s="305"/>
      <c r="R298" s="305"/>
      <c r="S298" s="306"/>
      <c r="T298" s="14"/>
      <c r="U298" s="15"/>
      <c r="V298" s="15"/>
      <c r="W298" s="15"/>
      <c r="X298" s="15"/>
      <c r="Y298" s="16"/>
      <c r="AA298" s="129"/>
    </row>
    <row r="299" spans="1:27" ht="60" customHeight="1" x14ac:dyDescent="0.2">
      <c r="C299" s="129"/>
      <c r="D299" s="299"/>
      <c r="E299" s="300"/>
      <c r="F299" s="307" t="s">
        <v>174</v>
      </c>
      <c r="G299" s="308"/>
      <c r="H299" s="308"/>
      <c r="I299" s="309"/>
      <c r="J299" s="8"/>
      <c r="K299" s="9"/>
      <c r="L299" s="9"/>
      <c r="M299" s="10"/>
      <c r="N299" s="304" t="s">
        <v>112</v>
      </c>
      <c r="O299" s="305"/>
      <c r="P299" s="305"/>
      <c r="Q299" s="305"/>
      <c r="R299" s="305"/>
      <c r="S299" s="306"/>
      <c r="T299" s="14"/>
      <c r="U299" s="15"/>
      <c r="V299" s="15"/>
      <c r="W299" s="15"/>
      <c r="X299" s="15"/>
      <c r="Y299" s="16"/>
      <c r="AA299" s="129"/>
    </row>
    <row r="300" spans="1:27" ht="30" customHeight="1" x14ac:dyDescent="0.2">
      <c r="C300" s="129"/>
      <c r="D300" s="299"/>
      <c r="E300" s="300"/>
      <c r="F300" s="301" t="s">
        <v>175</v>
      </c>
      <c r="G300" s="302"/>
      <c r="H300" s="302"/>
      <c r="I300" s="303"/>
      <c r="J300" s="8"/>
      <c r="K300" s="9"/>
      <c r="L300" s="9"/>
      <c r="M300" s="10"/>
      <c r="N300" s="304" t="s">
        <v>113</v>
      </c>
      <c r="O300" s="305"/>
      <c r="P300" s="305"/>
      <c r="Q300" s="305"/>
      <c r="R300" s="305"/>
      <c r="S300" s="306"/>
      <c r="T300" s="14"/>
      <c r="U300" s="15"/>
      <c r="V300" s="15"/>
      <c r="W300" s="15"/>
      <c r="X300" s="15"/>
      <c r="Y300" s="16"/>
      <c r="AA300" s="129"/>
    </row>
    <row r="301" spans="1:27" ht="30" customHeight="1" x14ac:dyDescent="0.2">
      <c r="C301" s="129"/>
      <c r="D301" s="299"/>
      <c r="E301" s="300"/>
      <c r="F301" s="301" t="s">
        <v>176</v>
      </c>
      <c r="G301" s="302"/>
      <c r="H301" s="302"/>
      <c r="I301" s="303"/>
      <c r="J301" s="8"/>
      <c r="K301" s="9"/>
      <c r="L301" s="9"/>
      <c r="M301" s="10"/>
      <c r="N301" s="304" t="s">
        <v>114</v>
      </c>
      <c r="O301" s="305"/>
      <c r="P301" s="305"/>
      <c r="Q301" s="305"/>
      <c r="R301" s="305"/>
      <c r="S301" s="306"/>
      <c r="T301" s="14"/>
      <c r="U301" s="15"/>
      <c r="V301" s="15"/>
      <c r="W301" s="15"/>
      <c r="X301" s="15"/>
      <c r="Y301" s="16"/>
      <c r="AA301" s="129"/>
    </row>
    <row r="302" spans="1:27" ht="30" customHeight="1" x14ac:dyDescent="0.2">
      <c r="C302" s="129"/>
      <c r="D302" s="299"/>
      <c r="E302" s="300"/>
      <c r="F302" s="301" t="s">
        <v>177</v>
      </c>
      <c r="G302" s="302"/>
      <c r="H302" s="302"/>
      <c r="I302" s="303"/>
      <c r="J302" s="8"/>
      <c r="K302" s="9"/>
      <c r="L302" s="9"/>
      <c r="M302" s="10"/>
      <c r="N302" s="304" t="s">
        <v>115</v>
      </c>
      <c r="O302" s="305"/>
      <c r="P302" s="305"/>
      <c r="Q302" s="305"/>
      <c r="R302" s="305"/>
      <c r="S302" s="306"/>
      <c r="T302" s="14"/>
      <c r="U302" s="15"/>
      <c r="V302" s="15"/>
      <c r="W302" s="15"/>
      <c r="X302" s="15"/>
      <c r="Y302" s="16"/>
      <c r="AA302" s="129"/>
    </row>
    <row r="303" spans="1:27" ht="30" customHeight="1" x14ac:dyDescent="0.2">
      <c r="C303" s="129"/>
      <c r="D303" s="299"/>
      <c r="E303" s="300"/>
      <c r="F303" s="301" t="s">
        <v>178</v>
      </c>
      <c r="G303" s="302"/>
      <c r="H303" s="302"/>
      <c r="I303" s="303"/>
      <c r="J303" s="8"/>
      <c r="K303" s="9"/>
      <c r="L303" s="9"/>
      <c r="M303" s="10"/>
      <c r="N303" s="304" t="s">
        <v>116</v>
      </c>
      <c r="O303" s="305"/>
      <c r="P303" s="305"/>
      <c r="Q303" s="305"/>
      <c r="R303" s="305"/>
      <c r="S303" s="306"/>
      <c r="T303" s="14"/>
      <c r="U303" s="15"/>
      <c r="V303" s="15"/>
      <c r="W303" s="15"/>
      <c r="X303" s="15"/>
      <c r="Y303" s="16"/>
      <c r="AA303" s="129"/>
    </row>
    <row r="304" spans="1:27" ht="60" customHeight="1" x14ac:dyDescent="0.2">
      <c r="C304" s="129"/>
      <c r="D304" s="299"/>
      <c r="E304" s="300"/>
      <c r="F304" s="307" t="s">
        <v>179</v>
      </c>
      <c r="G304" s="308"/>
      <c r="H304" s="308"/>
      <c r="I304" s="309"/>
      <c r="J304" s="8"/>
      <c r="K304" s="9"/>
      <c r="L304" s="9"/>
      <c r="M304" s="10"/>
      <c r="N304" s="304" t="s">
        <v>117</v>
      </c>
      <c r="O304" s="305"/>
      <c r="P304" s="305"/>
      <c r="Q304" s="305"/>
      <c r="R304" s="305"/>
      <c r="S304" s="306"/>
      <c r="T304" s="14"/>
      <c r="U304" s="15"/>
      <c r="V304" s="15"/>
      <c r="W304" s="15"/>
      <c r="X304" s="15"/>
      <c r="Y304" s="16"/>
      <c r="AA304" s="129"/>
    </row>
    <row r="305" spans="2:27" ht="30" customHeight="1" x14ac:dyDescent="0.2">
      <c r="C305" s="129"/>
      <c r="D305" s="310"/>
      <c r="E305" s="311"/>
      <c r="F305" s="301" t="s">
        <v>180</v>
      </c>
      <c r="G305" s="302"/>
      <c r="H305" s="302"/>
      <c r="I305" s="303"/>
      <c r="J305" s="8"/>
      <c r="K305" s="9"/>
      <c r="L305" s="9"/>
      <c r="M305" s="10"/>
      <c r="N305" s="304" t="s">
        <v>118</v>
      </c>
      <c r="O305" s="305"/>
      <c r="P305" s="305"/>
      <c r="Q305" s="305"/>
      <c r="R305" s="305"/>
      <c r="S305" s="306"/>
      <c r="T305" s="14"/>
      <c r="U305" s="15"/>
      <c r="V305" s="15"/>
      <c r="W305" s="15"/>
      <c r="X305" s="15"/>
      <c r="Y305" s="16"/>
      <c r="AA305" s="129"/>
    </row>
    <row r="306" spans="2:27" ht="30" customHeight="1" x14ac:dyDescent="0.2">
      <c r="C306" s="129"/>
      <c r="D306" s="312" t="s">
        <v>132</v>
      </c>
      <c r="E306" s="313"/>
      <c r="F306" s="301" t="s">
        <v>181</v>
      </c>
      <c r="G306" s="302"/>
      <c r="H306" s="302"/>
      <c r="I306" s="303"/>
      <c r="J306" s="8"/>
      <c r="K306" s="9"/>
      <c r="L306" s="9"/>
      <c r="M306" s="10"/>
      <c r="N306" s="314" t="s">
        <v>77</v>
      </c>
      <c r="O306" s="315"/>
      <c r="P306" s="315"/>
      <c r="Q306" s="315"/>
      <c r="R306" s="315"/>
      <c r="S306" s="316"/>
      <c r="T306" s="338"/>
      <c r="U306" s="249"/>
      <c r="V306" s="249"/>
      <c r="W306" s="249"/>
      <c r="X306" s="249"/>
      <c r="Y306" s="250"/>
      <c r="AA306" s="129"/>
    </row>
    <row r="307" spans="2:27" ht="30" customHeight="1" x14ac:dyDescent="0.2">
      <c r="C307" s="129"/>
      <c r="D307" s="317"/>
      <c r="E307" s="318"/>
      <c r="F307" s="319" t="s">
        <v>182</v>
      </c>
      <c r="G307" s="320"/>
      <c r="H307" s="320"/>
      <c r="I307" s="321"/>
      <c r="J307" s="2"/>
      <c r="K307" s="3"/>
      <c r="L307" s="3"/>
      <c r="M307" s="4"/>
      <c r="N307" s="322" t="s">
        <v>119</v>
      </c>
      <c r="O307" s="323"/>
      <c r="P307" s="323"/>
      <c r="Q307" s="323"/>
      <c r="R307" s="323"/>
      <c r="S307" s="324"/>
      <c r="T307" s="5"/>
      <c r="U307" s="6"/>
      <c r="V307" s="6"/>
      <c r="W307" s="6"/>
      <c r="X307" s="6"/>
      <c r="Y307" s="7"/>
      <c r="AA307" s="129"/>
    </row>
    <row r="308" spans="2:27" ht="20.100000000000001" customHeight="1" x14ac:dyDescent="0.2">
      <c r="C308" s="129"/>
      <c r="AA308" s="129"/>
    </row>
    <row r="309" spans="2:27" ht="20.100000000000001" customHeight="1" x14ac:dyDescent="0.2">
      <c r="C309" s="129"/>
      <c r="AA309" s="129"/>
    </row>
    <row r="310" spans="2:27" ht="20.100000000000001" customHeight="1" x14ac:dyDescent="0.2">
      <c r="C310" s="325"/>
      <c r="D310" s="325"/>
      <c r="E310" s="325"/>
      <c r="F310" s="325"/>
      <c r="G310" s="325"/>
      <c r="H310" s="325"/>
      <c r="I310" s="325"/>
      <c r="J310" s="325"/>
      <c r="K310" s="325"/>
      <c r="L310" s="325"/>
      <c r="M310" s="325"/>
      <c r="N310" s="325"/>
      <c r="O310" s="325"/>
      <c r="P310" s="325"/>
      <c r="Q310" s="325"/>
      <c r="R310" s="325"/>
      <c r="S310" s="325"/>
      <c r="T310" s="325"/>
      <c r="U310" s="325"/>
      <c r="V310" s="325"/>
      <c r="W310" s="325"/>
      <c r="X310" s="325"/>
      <c r="Y310" s="325"/>
      <c r="Z310" s="325"/>
    </row>
    <row r="311" spans="2:27" ht="20.100000000000001" customHeight="1" x14ac:dyDescent="0.2">
      <c r="C311" s="167"/>
      <c r="D311" s="167"/>
      <c r="E311" s="167"/>
      <c r="F311" s="167"/>
      <c r="G311" s="167"/>
      <c r="H311" s="167"/>
      <c r="I311" s="167"/>
    </row>
    <row r="312" spans="2:27" ht="20.100000000000001" customHeight="1" x14ac:dyDescent="0.2">
      <c r="B312" s="93"/>
      <c r="C312" s="326" t="s">
        <v>123</v>
      </c>
      <c r="D312" s="327"/>
      <c r="E312" s="327"/>
      <c r="F312" s="327"/>
      <c r="G312" s="327"/>
      <c r="H312" s="327"/>
      <c r="I312" s="328"/>
      <c r="L312" s="139"/>
    </row>
    <row r="313" spans="2:27" ht="20.100000000000001" customHeight="1" x14ac:dyDescent="0.2">
      <c r="B313" s="93"/>
      <c r="C313" s="108"/>
      <c r="D313" s="109"/>
      <c r="E313" s="109"/>
      <c r="F313" s="109"/>
      <c r="G313" s="109"/>
      <c r="H313" s="109"/>
      <c r="I313" s="109"/>
      <c r="J313" s="110"/>
      <c r="K313" s="110"/>
      <c r="L313" s="153"/>
      <c r="M313" s="153"/>
      <c r="N313" s="110"/>
      <c r="O313" s="110"/>
      <c r="P313" s="110"/>
      <c r="Q313" s="110"/>
      <c r="R313" s="110"/>
      <c r="S313" s="110"/>
      <c r="T313" s="110"/>
      <c r="U313" s="110"/>
      <c r="V313" s="110"/>
      <c r="W313" s="110"/>
      <c r="X313" s="110"/>
      <c r="Y313" s="110"/>
      <c r="Z313" s="111"/>
    </row>
    <row r="314" spans="2:27" ht="20.100000000000001" hidden="1" customHeight="1" x14ac:dyDescent="0.2">
      <c r="B314" s="93"/>
      <c r="C314" s="108"/>
      <c r="D314" s="160"/>
      <c r="E314" s="109"/>
      <c r="F314" s="109"/>
      <c r="G314" s="109"/>
      <c r="H314" s="109"/>
      <c r="I314" s="109"/>
      <c r="J314" s="118"/>
      <c r="K314" s="118"/>
      <c r="L314" s="149"/>
      <c r="M314" s="149"/>
      <c r="N314" s="118"/>
      <c r="O314" s="118"/>
      <c r="P314" s="118"/>
      <c r="Q314" s="118"/>
      <c r="R314" s="118"/>
      <c r="S314" s="118"/>
      <c r="T314" s="118"/>
      <c r="U314" s="118"/>
      <c r="V314" s="118"/>
      <c r="W314" s="118"/>
      <c r="X314" s="118"/>
      <c r="Y314" s="118"/>
      <c r="Z314" s="117"/>
    </row>
    <row r="315" spans="2:27" ht="20.100000000000001" customHeight="1" x14ac:dyDescent="0.2">
      <c r="B315" s="173"/>
      <c r="C315" s="108"/>
      <c r="D315" s="329" t="s">
        <v>121</v>
      </c>
      <c r="E315" s="330"/>
      <c r="F315" s="330"/>
      <c r="G315" s="330"/>
      <c r="H315" s="330"/>
      <c r="I315" s="330"/>
      <c r="J315" s="330"/>
      <c r="K315" s="330"/>
      <c r="L315" s="330"/>
      <c r="M315" s="330"/>
      <c r="N315" s="282" t="str">
        <f>"許可等年月日　" &amp;日付例_s</f>
        <v>許可等年月日　例)2024/4/1</v>
      </c>
      <c r="O315" s="283"/>
      <c r="P315" s="283"/>
      <c r="Q315" s="283"/>
      <c r="R315" s="284"/>
      <c r="S315" s="330" t="s">
        <v>120</v>
      </c>
      <c r="T315" s="330"/>
      <c r="U315" s="330"/>
      <c r="V315" s="330"/>
      <c r="W315" s="330"/>
      <c r="X315" s="330"/>
      <c r="Y315" s="331"/>
      <c r="Z315" s="118"/>
      <c r="AA315" s="129"/>
    </row>
    <row r="316" spans="2:27" ht="20.100000000000001" customHeight="1" x14ac:dyDescent="0.2">
      <c r="C316" s="129"/>
      <c r="D316" s="35"/>
      <c r="E316" s="36"/>
      <c r="F316" s="36"/>
      <c r="G316" s="36"/>
      <c r="H316" s="36"/>
      <c r="I316" s="36"/>
      <c r="J316" s="36"/>
      <c r="K316" s="36"/>
      <c r="L316" s="36"/>
      <c r="M316" s="37"/>
      <c r="N316" s="44"/>
      <c r="O316" s="45"/>
      <c r="P316" s="45"/>
      <c r="Q316" s="45"/>
      <c r="R316" s="46"/>
      <c r="S316" s="26"/>
      <c r="T316" s="27"/>
      <c r="U316" s="27"/>
      <c r="V316" s="27"/>
      <c r="W316" s="27"/>
      <c r="X316" s="27"/>
      <c r="Y316" s="28"/>
      <c r="AA316" s="129"/>
    </row>
    <row r="317" spans="2:27" ht="20.100000000000001" customHeight="1" x14ac:dyDescent="0.2">
      <c r="C317" s="129"/>
      <c r="D317" s="38"/>
      <c r="E317" s="39"/>
      <c r="F317" s="39"/>
      <c r="G317" s="39"/>
      <c r="H317" s="39"/>
      <c r="I317" s="39"/>
      <c r="J317" s="39"/>
      <c r="K317" s="39"/>
      <c r="L317" s="39"/>
      <c r="M317" s="40"/>
      <c r="N317" s="47"/>
      <c r="O317" s="48"/>
      <c r="P317" s="48"/>
      <c r="Q317" s="48"/>
      <c r="R317" s="49"/>
      <c r="S317" s="29"/>
      <c r="T317" s="30"/>
      <c r="U317" s="30"/>
      <c r="V317" s="30"/>
      <c r="W317" s="30"/>
      <c r="X317" s="30"/>
      <c r="Y317" s="31"/>
      <c r="AA317" s="129"/>
    </row>
    <row r="318" spans="2:27" ht="20.100000000000001" customHeight="1" x14ac:dyDescent="0.2">
      <c r="C318" s="129"/>
      <c r="D318" s="38"/>
      <c r="E318" s="39"/>
      <c r="F318" s="39"/>
      <c r="G318" s="39"/>
      <c r="H318" s="39"/>
      <c r="I318" s="39"/>
      <c r="J318" s="39"/>
      <c r="K318" s="39"/>
      <c r="L318" s="39"/>
      <c r="M318" s="40"/>
      <c r="N318" s="47"/>
      <c r="O318" s="48"/>
      <c r="P318" s="48"/>
      <c r="Q318" s="48"/>
      <c r="R318" s="49"/>
      <c r="S318" s="29"/>
      <c r="T318" s="30"/>
      <c r="U318" s="30"/>
      <c r="V318" s="30"/>
      <c r="W318" s="30"/>
      <c r="X318" s="30"/>
      <c r="Y318" s="31"/>
      <c r="AA318" s="129"/>
    </row>
    <row r="319" spans="2:27" ht="20.100000000000001" customHeight="1" x14ac:dyDescent="0.2">
      <c r="C319" s="129"/>
      <c r="D319" s="41"/>
      <c r="E319" s="42"/>
      <c r="F319" s="42"/>
      <c r="G319" s="42"/>
      <c r="H319" s="42"/>
      <c r="I319" s="42"/>
      <c r="J319" s="42"/>
      <c r="K319" s="42"/>
      <c r="L319" s="42"/>
      <c r="M319" s="43"/>
      <c r="N319" s="50"/>
      <c r="O319" s="51"/>
      <c r="P319" s="51"/>
      <c r="Q319" s="51"/>
      <c r="R319" s="52"/>
      <c r="S319" s="32"/>
      <c r="T319" s="33"/>
      <c r="U319" s="33"/>
      <c r="V319" s="33"/>
      <c r="W319" s="33"/>
      <c r="X319" s="33"/>
      <c r="Y319" s="34"/>
      <c r="AA319" s="129"/>
    </row>
    <row r="320" spans="2:27" ht="20.100000000000001" customHeight="1" x14ac:dyDescent="0.2">
      <c r="C320" s="129"/>
      <c r="D320" s="325"/>
      <c r="E320" s="325"/>
      <c r="F320" s="325"/>
      <c r="G320" s="325"/>
      <c r="H320" s="325"/>
      <c r="I320" s="325"/>
      <c r="J320" s="325"/>
      <c r="K320" s="325"/>
      <c r="L320" s="325"/>
      <c r="M320" s="325"/>
      <c r="N320" s="332"/>
      <c r="O320" s="332"/>
      <c r="P320" s="332"/>
      <c r="Q320" s="332"/>
      <c r="R320" s="332"/>
      <c r="S320" s="325"/>
      <c r="T320" s="325"/>
      <c r="U320" s="325"/>
      <c r="V320" s="325"/>
      <c r="W320" s="325"/>
      <c r="X320" s="325"/>
      <c r="Y320" s="325"/>
      <c r="AA320" s="129"/>
    </row>
    <row r="321" spans="2:27" ht="20.100000000000001" customHeight="1" x14ac:dyDescent="0.2">
      <c r="C321" s="166"/>
      <c r="D321" s="167"/>
      <c r="E321" s="167"/>
      <c r="F321" s="167"/>
      <c r="G321" s="167"/>
      <c r="H321" s="167"/>
      <c r="I321" s="167"/>
      <c r="J321" s="167"/>
      <c r="K321" s="167"/>
      <c r="L321" s="167"/>
      <c r="M321" s="167"/>
      <c r="N321" s="333"/>
      <c r="O321" s="333"/>
      <c r="P321" s="333"/>
      <c r="Q321" s="333"/>
      <c r="R321" s="333"/>
      <c r="S321" s="167"/>
      <c r="T321" s="167"/>
      <c r="U321" s="167"/>
      <c r="V321" s="167"/>
      <c r="W321" s="167"/>
      <c r="X321" s="167"/>
      <c r="Y321" s="167"/>
      <c r="Z321" s="167"/>
      <c r="AA321" s="129"/>
    </row>
    <row r="322" spans="2:27" ht="20.100000000000001" customHeight="1" x14ac:dyDescent="0.2">
      <c r="B322" s="93"/>
      <c r="C322" s="118"/>
      <c r="D322" s="118"/>
      <c r="E322" s="118"/>
      <c r="F322" s="118"/>
      <c r="G322" s="118"/>
      <c r="H322" s="118"/>
      <c r="I322" s="138"/>
      <c r="J322" s="118"/>
      <c r="K322" s="118"/>
      <c r="L322" s="149"/>
      <c r="M322" s="118"/>
      <c r="N322" s="118"/>
      <c r="O322" s="118"/>
      <c r="P322" s="118"/>
      <c r="Q322" s="118"/>
      <c r="R322" s="118"/>
      <c r="S322" s="118"/>
      <c r="T322" s="118"/>
      <c r="U322" s="118"/>
      <c r="V322" s="118"/>
      <c r="W322" s="118"/>
      <c r="X322" s="118"/>
      <c r="Y322" s="118"/>
      <c r="Z322" s="118"/>
    </row>
  </sheetData>
  <sheetProtection algorithmName="SHA-512" hashValue="VsIBNtV3WHccnUDQoLu3HLvnzRXkORJmBnvqCZMzOF3L6YKOD3vAcARD6F/h12ct/2j7hrK1kmlTayXU3WZdhQ==" saltValue="F4kQc2TwgLADdjg8IF88yw==" spinCount="100000" sheet="1" objects="1" scenarios="1"/>
  <dataConsolidate/>
  <mergeCells count="625">
    <mergeCell ref="N182:U182"/>
    <mergeCell ref="N183:U183"/>
    <mergeCell ref="I114:Y114"/>
    <mergeCell ref="I116:Y116"/>
    <mergeCell ref="I118:M118"/>
    <mergeCell ref="I120:Y120"/>
    <mergeCell ref="I122:M122"/>
    <mergeCell ref="I124:M124"/>
    <mergeCell ref="I126:Y126"/>
    <mergeCell ref="E182:J182"/>
    <mergeCell ref="K182:M183"/>
    <mergeCell ref="E183:J183"/>
    <mergeCell ref="V181:W181"/>
    <mergeCell ref="V182:W182"/>
    <mergeCell ref="V183:W183"/>
    <mergeCell ref="I153:M153"/>
    <mergeCell ref="I155:Y155"/>
    <mergeCell ref="E180:J180"/>
    <mergeCell ref="C109:H109"/>
    <mergeCell ref="D111:Y111"/>
    <mergeCell ref="I112:Y112"/>
    <mergeCell ref="E181:J181"/>
    <mergeCell ref="K181:M181"/>
    <mergeCell ref="V180:X180"/>
    <mergeCell ref="N180:U180"/>
    <mergeCell ref="N181:U181"/>
    <mergeCell ref="C150:H150"/>
    <mergeCell ref="K180:M180"/>
    <mergeCell ref="N179:U179"/>
    <mergeCell ref="I69:M69"/>
    <mergeCell ref="I71:Y71"/>
    <mergeCell ref="C13:H13"/>
    <mergeCell ref="E15:H15"/>
    <mergeCell ref="J15:Y15"/>
    <mergeCell ref="I20:M20"/>
    <mergeCell ref="I22:Y22"/>
    <mergeCell ref="I24:Y24"/>
    <mergeCell ref="I26:Y26"/>
    <mergeCell ref="I28:Y28"/>
    <mergeCell ref="I30:Y30"/>
    <mergeCell ref="J76:Y76"/>
    <mergeCell ref="I157:Y157"/>
    <mergeCell ref="I159:M159"/>
    <mergeCell ref="I161:M161"/>
    <mergeCell ref="I163:Y163"/>
    <mergeCell ref="I165:M165"/>
    <mergeCell ref="I167:M167"/>
    <mergeCell ref="I169:Y169"/>
    <mergeCell ref="I77:Y77"/>
    <mergeCell ref="I79:Y79"/>
    <mergeCell ref="I81:Y81"/>
    <mergeCell ref="I83:M83"/>
    <mergeCell ref="I85:M85"/>
    <mergeCell ref="I87:Y87"/>
    <mergeCell ref="I185:M185"/>
    <mergeCell ref="J186:Y186"/>
    <mergeCell ref="I187:M187"/>
    <mergeCell ref="C192:I192"/>
    <mergeCell ref="W1:Z1"/>
    <mergeCell ref="C174:H174"/>
    <mergeCell ref="I73:Y73"/>
    <mergeCell ref="J74:Y74"/>
    <mergeCell ref="I75:Y75"/>
    <mergeCell ref="E177:Y177"/>
    <mergeCell ref="E178:J178"/>
    <mergeCell ref="K178:M178"/>
    <mergeCell ref="E179:J179"/>
    <mergeCell ref="K179:M179"/>
    <mergeCell ref="I32:Y32"/>
    <mergeCell ref="V178:X178"/>
    <mergeCell ref="V179:X179"/>
    <mergeCell ref="I34:M34"/>
    <mergeCell ref="I36:M36"/>
    <mergeCell ref="I38:Y38"/>
    <mergeCell ref="I40:M40"/>
    <mergeCell ref="C60:H60"/>
    <mergeCell ref="I63:M63"/>
    <mergeCell ref="N178:U178"/>
    <mergeCell ref="S316:Y316"/>
    <mergeCell ref="S317:Y317"/>
    <mergeCell ref="S318:Y318"/>
    <mergeCell ref="S319:Y319"/>
    <mergeCell ref="C312:I312"/>
    <mergeCell ref="D315:M315"/>
    <mergeCell ref="D316:M316"/>
    <mergeCell ref="D317:M317"/>
    <mergeCell ref="D318:M318"/>
    <mergeCell ref="D319:M319"/>
    <mergeCell ref="N315:R315"/>
    <mergeCell ref="N316:R316"/>
    <mergeCell ref="N317:R317"/>
    <mergeCell ref="N318:R318"/>
    <mergeCell ref="N319:R319"/>
    <mergeCell ref="S315:Y315"/>
    <mergeCell ref="F200:I200"/>
    <mergeCell ref="J200:K200"/>
    <mergeCell ref="L200:M200"/>
    <mergeCell ref="N200:S200"/>
    <mergeCell ref="T200:Y200"/>
    <mergeCell ref="F201:I201"/>
    <mergeCell ref="J201:K201"/>
    <mergeCell ref="L201:M201"/>
    <mergeCell ref="N201:S201"/>
    <mergeCell ref="T201:Y201"/>
    <mergeCell ref="D195:Z195"/>
    <mergeCell ref="D197:E198"/>
    <mergeCell ref="F197:I198"/>
    <mergeCell ref="J197:M197"/>
    <mergeCell ref="N197:S198"/>
    <mergeCell ref="T197:Y198"/>
    <mergeCell ref="J198:K198"/>
    <mergeCell ref="L198:M198"/>
    <mergeCell ref="F199:I199"/>
    <mergeCell ref="J199:K199"/>
    <mergeCell ref="L199:M199"/>
    <mergeCell ref="N199:S199"/>
    <mergeCell ref="T199:Y199"/>
    <mergeCell ref="F202:I202"/>
    <mergeCell ref="J202:K202"/>
    <mergeCell ref="L202:M202"/>
    <mergeCell ref="N202:S202"/>
    <mergeCell ref="T202:Y202"/>
    <mergeCell ref="F203:I203"/>
    <mergeCell ref="J203:K203"/>
    <mergeCell ref="L203:M203"/>
    <mergeCell ref="N203:S203"/>
    <mergeCell ref="T203:Y203"/>
    <mergeCell ref="F204:I204"/>
    <mergeCell ref="J204:K204"/>
    <mergeCell ref="L204:M204"/>
    <mergeCell ref="N204:S204"/>
    <mergeCell ref="T204:Y204"/>
    <mergeCell ref="F205:I205"/>
    <mergeCell ref="J205:K205"/>
    <mergeCell ref="L205:M205"/>
    <mergeCell ref="N205:S205"/>
    <mergeCell ref="T205:Y205"/>
    <mergeCell ref="F206:I206"/>
    <mergeCell ref="J206:K206"/>
    <mergeCell ref="L206:M206"/>
    <mergeCell ref="N206:S206"/>
    <mergeCell ref="T206:Y206"/>
    <mergeCell ref="F207:I207"/>
    <mergeCell ref="J207:K207"/>
    <mergeCell ref="L207:M207"/>
    <mergeCell ref="N207:S207"/>
    <mergeCell ref="T207:Y207"/>
    <mergeCell ref="F208:I208"/>
    <mergeCell ref="J208:K208"/>
    <mergeCell ref="L208:M208"/>
    <mergeCell ref="N208:S208"/>
    <mergeCell ref="T208:Y208"/>
    <mergeCell ref="F209:I209"/>
    <mergeCell ref="J209:K209"/>
    <mergeCell ref="L209:M209"/>
    <mergeCell ref="N209:S209"/>
    <mergeCell ref="T209:Y209"/>
    <mergeCell ref="F210:I210"/>
    <mergeCell ref="J210:K210"/>
    <mergeCell ref="L210:M210"/>
    <mergeCell ref="N210:S210"/>
    <mergeCell ref="T210:Y210"/>
    <mergeCell ref="F211:I211"/>
    <mergeCell ref="J211:K211"/>
    <mergeCell ref="L211:M211"/>
    <mergeCell ref="N211:S211"/>
    <mergeCell ref="T211:Y211"/>
    <mergeCell ref="F212:I212"/>
    <mergeCell ref="J212:K212"/>
    <mergeCell ref="L212:M212"/>
    <mergeCell ref="N212:S212"/>
    <mergeCell ref="T212:Y212"/>
    <mergeCell ref="F213:I213"/>
    <mergeCell ref="J213:K213"/>
    <mergeCell ref="L213:M213"/>
    <mergeCell ref="N213:S213"/>
    <mergeCell ref="T213:Y213"/>
    <mergeCell ref="F214:I214"/>
    <mergeCell ref="J214:K214"/>
    <mergeCell ref="L214:M214"/>
    <mergeCell ref="N214:S214"/>
    <mergeCell ref="T214:Y214"/>
    <mergeCell ref="F215:I215"/>
    <mergeCell ref="J215:K215"/>
    <mergeCell ref="L215:M215"/>
    <mergeCell ref="N215:S215"/>
    <mergeCell ref="T215:Y215"/>
    <mergeCell ref="F216:I216"/>
    <mergeCell ref="J216:K216"/>
    <mergeCell ref="L216:M216"/>
    <mergeCell ref="N216:S216"/>
    <mergeCell ref="T216:Y216"/>
    <mergeCell ref="F217:I217"/>
    <mergeCell ref="J217:K217"/>
    <mergeCell ref="L217:M217"/>
    <mergeCell ref="N217:S217"/>
    <mergeCell ref="T217:Y217"/>
    <mergeCell ref="F218:I218"/>
    <mergeCell ref="J218:K218"/>
    <mergeCell ref="L218:M218"/>
    <mergeCell ref="N218:S218"/>
    <mergeCell ref="T218:Y218"/>
    <mergeCell ref="F219:I219"/>
    <mergeCell ref="J219:K219"/>
    <mergeCell ref="L219:M219"/>
    <mergeCell ref="N219:S219"/>
    <mergeCell ref="T219:Y219"/>
    <mergeCell ref="F220:I220"/>
    <mergeCell ref="J220:K220"/>
    <mergeCell ref="L220:M220"/>
    <mergeCell ref="N220:S220"/>
    <mergeCell ref="T220:Y220"/>
    <mergeCell ref="F221:I221"/>
    <mergeCell ref="J221:K221"/>
    <mergeCell ref="L221:M221"/>
    <mergeCell ref="N221:S221"/>
    <mergeCell ref="T221:Y221"/>
    <mergeCell ref="F222:I222"/>
    <mergeCell ref="J222:K222"/>
    <mergeCell ref="L222:M222"/>
    <mergeCell ref="N222:S222"/>
    <mergeCell ref="T222:Y222"/>
    <mergeCell ref="F223:I223"/>
    <mergeCell ref="J223:K223"/>
    <mergeCell ref="L223:M223"/>
    <mergeCell ref="N223:S223"/>
    <mergeCell ref="T223:Y223"/>
    <mergeCell ref="F224:I224"/>
    <mergeCell ref="J224:K224"/>
    <mergeCell ref="L224:M224"/>
    <mergeCell ref="N224:S224"/>
    <mergeCell ref="T224:Y224"/>
    <mergeCell ref="F225:I225"/>
    <mergeCell ref="J225:K225"/>
    <mergeCell ref="L225:M225"/>
    <mergeCell ref="N225:S225"/>
    <mergeCell ref="T225:Y225"/>
    <mergeCell ref="F226:I226"/>
    <mergeCell ref="J226:K226"/>
    <mergeCell ref="L226:M226"/>
    <mergeCell ref="N226:S226"/>
    <mergeCell ref="T226:Y226"/>
    <mergeCell ref="F227:I227"/>
    <mergeCell ref="J227:K227"/>
    <mergeCell ref="L227:M227"/>
    <mergeCell ref="N227:S227"/>
    <mergeCell ref="T227:Y227"/>
    <mergeCell ref="F230:I230"/>
    <mergeCell ref="J230:K230"/>
    <mergeCell ref="L230:M230"/>
    <mergeCell ref="N230:S230"/>
    <mergeCell ref="T230:Y230"/>
    <mergeCell ref="F231:I231"/>
    <mergeCell ref="J231:K231"/>
    <mergeCell ref="L231:M231"/>
    <mergeCell ref="N231:S231"/>
    <mergeCell ref="T231:Y231"/>
    <mergeCell ref="F228:I228"/>
    <mergeCell ref="J228:K228"/>
    <mergeCell ref="L228:M228"/>
    <mergeCell ref="N228:S228"/>
    <mergeCell ref="T228:Y228"/>
    <mergeCell ref="F229:I229"/>
    <mergeCell ref="J229:K229"/>
    <mergeCell ref="L229:M229"/>
    <mergeCell ref="N229:S229"/>
    <mergeCell ref="T229:Y229"/>
    <mergeCell ref="L232:M232"/>
    <mergeCell ref="N232:S232"/>
    <mergeCell ref="T232:Y232"/>
    <mergeCell ref="F233:I233"/>
    <mergeCell ref="J233:K233"/>
    <mergeCell ref="L233:M233"/>
    <mergeCell ref="N233:S233"/>
    <mergeCell ref="T233:Y233"/>
    <mergeCell ref="F234:I234"/>
    <mergeCell ref="J234:K234"/>
    <mergeCell ref="L234:M234"/>
    <mergeCell ref="N234:S234"/>
    <mergeCell ref="T234:Y234"/>
    <mergeCell ref="F232:I232"/>
    <mergeCell ref="J232:K232"/>
    <mergeCell ref="F235:I235"/>
    <mergeCell ref="J235:K235"/>
    <mergeCell ref="L235:M235"/>
    <mergeCell ref="N235:S235"/>
    <mergeCell ref="T235:Y235"/>
    <mergeCell ref="F236:I236"/>
    <mergeCell ref="J236:K236"/>
    <mergeCell ref="L236:M236"/>
    <mergeCell ref="N236:S236"/>
    <mergeCell ref="T236:Y236"/>
    <mergeCell ref="F237:I237"/>
    <mergeCell ref="J237:K237"/>
    <mergeCell ref="L237:M237"/>
    <mergeCell ref="N237:S237"/>
    <mergeCell ref="T237:Y237"/>
    <mergeCell ref="F238:I238"/>
    <mergeCell ref="J238:K238"/>
    <mergeCell ref="L238:M238"/>
    <mergeCell ref="N238:S238"/>
    <mergeCell ref="T238:Y238"/>
    <mergeCell ref="F239:I239"/>
    <mergeCell ref="J239:K239"/>
    <mergeCell ref="L239:M239"/>
    <mergeCell ref="N239:S239"/>
    <mergeCell ref="T239:Y239"/>
    <mergeCell ref="F240:I240"/>
    <mergeCell ref="J240:K240"/>
    <mergeCell ref="L240:M240"/>
    <mergeCell ref="N240:S240"/>
    <mergeCell ref="T240:Y240"/>
    <mergeCell ref="F241:I241"/>
    <mergeCell ref="J241:K241"/>
    <mergeCell ref="L241:M241"/>
    <mergeCell ref="N241:S241"/>
    <mergeCell ref="T241:Y241"/>
    <mergeCell ref="F242:I242"/>
    <mergeCell ref="J242:K242"/>
    <mergeCell ref="L242:M242"/>
    <mergeCell ref="N242:S242"/>
    <mergeCell ref="T242:Y242"/>
    <mergeCell ref="F243:I243"/>
    <mergeCell ref="J243:K243"/>
    <mergeCell ref="L243:M243"/>
    <mergeCell ref="N243:S243"/>
    <mergeCell ref="T243:Y243"/>
    <mergeCell ref="F244:I244"/>
    <mergeCell ref="J244:K244"/>
    <mergeCell ref="L244:M244"/>
    <mergeCell ref="N244:S244"/>
    <mergeCell ref="T244:Y244"/>
    <mergeCell ref="F245:I245"/>
    <mergeCell ref="J245:K245"/>
    <mergeCell ref="L245:M245"/>
    <mergeCell ref="N245:S245"/>
    <mergeCell ref="T245:Y245"/>
    <mergeCell ref="F246:I246"/>
    <mergeCell ref="J246:K246"/>
    <mergeCell ref="L246:M246"/>
    <mergeCell ref="N246:S246"/>
    <mergeCell ref="T246:Y246"/>
    <mergeCell ref="F247:I247"/>
    <mergeCell ref="J247:K247"/>
    <mergeCell ref="L247:M247"/>
    <mergeCell ref="N247:S247"/>
    <mergeCell ref="T247:Y247"/>
    <mergeCell ref="F248:I248"/>
    <mergeCell ref="J248:K248"/>
    <mergeCell ref="L248:M248"/>
    <mergeCell ref="N248:S248"/>
    <mergeCell ref="T248:Y248"/>
    <mergeCell ref="F249:I249"/>
    <mergeCell ref="J249:K249"/>
    <mergeCell ref="L249:M249"/>
    <mergeCell ref="N249:S249"/>
    <mergeCell ref="T249:Y249"/>
    <mergeCell ref="F250:I250"/>
    <mergeCell ref="J250:K250"/>
    <mergeCell ref="L250:M250"/>
    <mergeCell ref="N250:S250"/>
    <mergeCell ref="T250:Y250"/>
    <mergeCell ref="F251:I251"/>
    <mergeCell ref="J251:K251"/>
    <mergeCell ref="L251:M251"/>
    <mergeCell ref="N251:S251"/>
    <mergeCell ref="T251:Y251"/>
    <mergeCell ref="F252:I252"/>
    <mergeCell ref="J252:K252"/>
    <mergeCell ref="L252:M252"/>
    <mergeCell ref="N252:S252"/>
    <mergeCell ref="T252:Y252"/>
    <mergeCell ref="F253:I253"/>
    <mergeCell ref="J253:K253"/>
    <mergeCell ref="L253:M253"/>
    <mergeCell ref="N253:S253"/>
    <mergeCell ref="T253:Y253"/>
    <mergeCell ref="F254:I254"/>
    <mergeCell ref="J254:K254"/>
    <mergeCell ref="L254:M254"/>
    <mergeCell ref="N254:S254"/>
    <mergeCell ref="T254:Y254"/>
    <mergeCell ref="F255:I255"/>
    <mergeCell ref="J255:K255"/>
    <mergeCell ref="L255:M255"/>
    <mergeCell ref="N255:S255"/>
    <mergeCell ref="T255:Y255"/>
    <mergeCell ref="F256:I256"/>
    <mergeCell ref="J256:K256"/>
    <mergeCell ref="L256:M256"/>
    <mergeCell ref="N256:S256"/>
    <mergeCell ref="T256:Y256"/>
    <mergeCell ref="F259:I259"/>
    <mergeCell ref="J259:K259"/>
    <mergeCell ref="L259:M259"/>
    <mergeCell ref="N259:S259"/>
    <mergeCell ref="T259:Y259"/>
    <mergeCell ref="F260:I260"/>
    <mergeCell ref="J260:K260"/>
    <mergeCell ref="L260:M260"/>
    <mergeCell ref="N260:S260"/>
    <mergeCell ref="T260:Y260"/>
    <mergeCell ref="F257:I257"/>
    <mergeCell ref="J257:K257"/>
    <mergeCell ref="L257:M257"/>
    <mergeCell ref="N257:S257"/>
    <mergeCell ref="T257:Y257"/>
    <mergeCell ref="F258:I258"/>
    <mergeCell ref="J258:K258"/>
    <mergeCell ref="L258:M258"/>
    <mergeCell ref="N258:S258"/>
    <mergeCell ref="T258:Y258"/>
    <mergeCell ref="L261:M261"/>
    <mergeCell ref="N261:S261"/>
    <mergeCell ref="T261:Y261"/>
    <mergeCell ref="F262:I262"/>
    <mergeCell ref="J262:K262"/>
    <mergeCell ref="L262:M262"/>
    <mergeCell ref="N262:S262"/>
    <mergeCell ref="T262:Y262"/>
    <mergeCell ref="F263:I263"/>
    <mergeCell ref="J263:K263"/>
    <mergeCell ref="L263:M263"/>
    <mergeCell ref="N263:S263"/>
    <mergeCell ref="T263:Y263"/>
    <mergeCell ref="F261:I261"/>
    <mergeCell ref="J261:K261"/>
    <mergeCell ref="F264:I264"/>
    <mergeCell ref="J264:K264"/>
    <mergeCell ref="L264:M264"/>
    <mergeCell ref="N264:S264"/>
    <mergeCell ref="T264:Y264"/>
    <mergeCell ref="F265:I265"/>
    <mergeCell ref="J265:K265"/>
    <mergeCell ref="L265:M265"/>
    <mergeCell ref="N265:S265"/>
    <mergeCell ref="T265:Y265"/>
    <mergeCell ref="F266:I266"/>
    <mergeCell ref="J266:K266"/>
    <mergeCell ref="L266:M266"/>
    <mergeCell ref="N266:S266"/>
    <mergeCell ref="T266:Y266"/>
    <mergeCell ref="F267:I267"/>
    <mergeCell ref="J267:K267"/>
    <mergeCell ref="L267:M267"/>
    <mergeCell ref="N267:S267"/>
    <mergeCell ref="T267:Y267"/>
    <mergeCell ref="F268:I268"/>
    <mergeCell ref="J268:K268"/>
    <mergeCell ref="L268:M268"/>
    <mergeCell ref="N268:S268"/>
    <mergeCell ref="T268:Y268"/>
    <mergeCell ref="F269:I269"/>
    <mergeCell ref="J269:K269"/>
    <mergeCell ref="L269:M269"/>
    <mergeCell ref="N269:S269"/>
    <mergeCell ref="T269:Y269"/>
    <mergeCell ref="F270:I270"/>
    <mergeCell ref="J270:K270"/>
    <mergeCell ref="L270:M270"/>
    <mergeCell ref="N270:S270"/>
    <mergeCell ref="T270:Y270"/>
    <mergeCell ref="F271:I271"/>
    <mergeCell ref="J271:K271"/>
    <mergeCell ref="L271:M271"/>
    <mergeCell ref="N271:S271"/>
    <mergeCell ref="T271:Y271"/>
    <mergeCell ref="F272:I272"/>
    <mergeCell ref="J272:K272"/>
    <mergeCell ref="L272:M272"/>
    <mergeCell ref="N272:S272"/>
    <mergeCell ref="T272:Y272"/>
    <mergeCell ref="F273:I273"/>
    <mergeCell ref="J273:K273"/>
    <mergeCell ref="L273:M273"/>
    <mergeCell ref="N273:S273"/>
    <mergeCell ref="T273:Y273"/>
    <mergeCell ref="F274:I274"/>
    <mergeCell ref="J274:K274"/>
    <mergeCell ref="L274:M274"/>
    <mergeCell ref="N274:S274"/>
    <mergeCell ref="T274:Y274"/>
    <mergeCell ref="F275:I275"/>
    <mergeCell ref="J275:K275"/>
    <mergeCell ref="L275:M275"/>
    <mergeCell ref="N275:S275"/>
    <mergeCell ref="T275:Y275"/>
    <mergeCell ref="F276:I276"/>
    <mergeCell ref="J276:K276"/>
    <mergeCell ref="L276:M276"/>
    <mergeCell ref="N276:S276"/>
    <mergeCell ref="T276:Y276"/>
    <mergeCell ref="F277:I277"/>
    <mergeCell ref="J277:K277"/>
    <mergeCell ref="L277:M277"/>
    <mergeCell ref="N277:S277"/>
    <mergeCell ref="T277:Y277"/>
    <mergeCell ref="N280:S280"/>
    <mergeCell ref="T280:Y280"/>
    <mergeCell ref="F281:I281"/>
    <mergeCell ref="J281:K281"/>
    <mergeCell ref="L281:M281"/>
    <mergeCell ref="N281:S281"/>
    <mergeCell ref="T281:Y281"/>
    <mergeCell ref="F278:I278"/>
    <mergeCell ref="J278:K278"/>
    <mergeCell ref="L278:M278"/>
    <mergeCell ref="N278:S278"/>
    <mergeCell ref="T278:Y278"/>
    <mergeCell ref="F279:I279"/>
    <mergeCell ref="J279:K279"/>
    <mergeCell ref="L279:M279"/>
    <mergeCell ref="N279:S279"/>
    <mergeCell ref="T279:Y279"/>
    <mergeCell ref="F280:I280"/>
    <mergeCell ref="J280:K280"/>
    <mergeCell ref="L280:M280"/>
    <mergeCell ref="F282:I282"/>
    <mergeCell ref="J282:K282"/>
    <mergeCell ref="L282:M282"/>
    <mergeCell ref="N282:S282"/>
    <mergeCell ref="T282:Y282"/>
    <mergeCell ref="F283:I283"/>
    <mergeCell ref="J283:K283"/>
    <mergeCell ref="L283:M283"/>
    <mergeCell ref="N283:S283"/>
    <mergeCell ref="T283:Y283"/>
    <mergeCell ref="N291:S291"/>
    <mergeCell ref="T291:Y291"/>
    <mergeCell ref="F292:I292"/>
    <mergeCell ref="J292:M292"/>
    <mergeCell ref="N284:S284"/>
    <mergeCell ref="T284:Y284"/>
    <mergeCell ref="F285:I285"/>
    <mergeCell ref="J285:K285"/>
    <mergeCell ref="L285:M285"/>
    <mergeCell ref="N285:S285"/>
    <mergeCell ref="T285:Y285"/>
    <mergeCell ref="L284:M284"/>
    <mergeCell ref="F286:I286"/>
    <mergeCell ref="J286:M286"/>
    <mergeCell ref="N286:S286"/>
    <mergeCell ref="T286:Y286"/>
    <mergeCell ref="F287:I287"/>
    <mergeCell ref="J287:M287"/>
    <mergeCell ref="N287:S287"/>
    <mergeCell ref="T287:Y287"/>
    <mergeCell ref="F290:I290"/>
    <mergeCell ref="J290:M290"/>
    <mergeCell ref="N290:S290"/>
    <mergeCell ref="T290:Y290"/>
    <mergeCell ref="N292:S292"/>
    <mergeCell ref="T292:Y292"/>
    <mergeCell ref="F293:I293"/>
    <mergeCell ref="J293:M293"/>
    <mergeCell ref="N293:S293"/>
    <mergeCell ref="T293:Y293"/>
    <mergeCell ref="N296:S296"/>
    <mergeCell ref="T296:Y296"/>
    <mergeCell ref="F297:I297"/>
    <mergeCell ref="J297:M297"/>
    <mergeCell ref="N297:S297"/>
    <mergeCell ref="T297:Y297"/>
    <mergeCell ref="N294:S294"/>
    <mergeCell ref="T294:Y294"/>
    <mergeCell ref="F295:I295"/>
    <mergeCell ref="J295:M295"/>
    <mergeCell ref="N295:S295"/>
    <mergeCell ref="T295:Y295"/>
    <mergeCell ref="F296:I296"/>
    <mergeCell ref="J296:M296"/>
    <mergeCell ref="F298:I298"/>
    <mergeCell ref="J298:M298"/>
    <mergeCell ref="N298:S298"/>
    <mergeCell ref="T298:Y298"/>
    <mergeCell ref="N299:S299"/>
    <mergeCell ref="T299:Y299"/>
    <mergeCell ref="F300:I300"/>
    <mergeCell ref="J300:M300"/>
    <mergeCell ref="N300:S300"/>
    <mergeCell ref="T300:Y300"/>
    <mergeCell ref="F301:I301"/>
    <mergeCell ref="J301:M301"/>
    <mergeCell ref="N301:S301"/>
    <mergeCell ref="T301:Y301"/>
    <mergeCell ref="N302:S302"/>
    <mergeCell ref="T302:Y302"/>
    <mergeCell ref="F303:I303"/>
    <mergeCell ref="J303:M303"/>
    <mergeCell ref="N303:S303"/>
    <mergeCell ref="T303:Y303"/>
    <mergeCell ref="F304:I304"/>
    <mergeCell ref="J304:M304"/>
    <mergeCell ref="N304:S304"/>
    <mergeCell ref="T304:Y304"/>
    <mergeCell ref="N305:S305"/>
    <mergeCell ref="T305:Y305"/>
    <mergeCell ref="F306:I306"/>
    <mergeCell ref="J306:M306"/>
    <mergeCell ref="N306:S306"/>
    <mergeCell ref="T306:Y306"/>
    <mergeCell ref="F307:I307"/>
    <mergeCell ref="J307:M307"/>
    <mergeCell ref="N307:S307"/>
    <mergeCell ref="T307:Y307"/>
    <mergeCell ref="D199:E227"/>
    <mergeCell ref="D228:E256"/>
    <mergeCell ref="D257:E285"/>
    <mergeCell ref="D286:E286"/>
    <mergeCell ref="D287:E287"/>
    <mergeCell ref="D291:E305"/>
    <mergeCell ref="D306:E307"/>
    <mergeCell ref="F305:I305"/>
    <mergeCell ref="J305:M305"/>
    <mergeCell ref="F302:I302"/>
    <mergeCell ref="J302:M302"/>
    <mergeCell ref="F299:I299"/>
    <mergeCell ref="J299:M299"/>
    <mergeCell ref="F291:I291"/>
    <mergeCell ref="J291:M291"/>
    <mergeCell ref="F294:I294"/>
    <mergeCell ref="J294:M294"/>
    <mergeCell ref="D290:E290"/>
    <mergeCell ref="F284:I284"/>
    <mergeCell ref="J284:K284"/>
  </mergeCells>
  <phoneticPr fontId="5"/>
  <conditionalFormatting sqref="I20:M20">
    <cfRule type="expression" dxfId="231" priority="232" stopIfTrue="1">
      <formula>TRIM($I20)=""</formula>
    </cfRule>
  </conditionalFormatting>
  <conditionalFormatting sqref="I22:Y22">
    <cfRule type="expression" dxfId="230" priority="231" stopIfTrue="1">
      <formula>AND(TRIM($I22)&lt;&gt;"", OR(ISERROR(FIND("@"&amp;LEFT($I22,3)&amp;"@", 都道府県3))=FALSE, ISERROR(FIND("@"&amp;LEFT($I22,4)&amp;"@",都道府県4))=FALSE))=FALSE</formula>
    </cfRule>
  </conditionalFormatting>
  <conditionalFormatting sqref="I24:Y24">
    <cfRule type="expression" dxfId="229" priority="230" stopIfTrue="1">
      <formula>TRIM($I24)=""</formula>
    </cfRule>
  </conditionalFormatting>
  <conditionalFormatting sqref="I26:Y26">
    <cfRule type="expression" dxfId="228" priority="229" stopIfTrue="1">
      <formula>TRIM($I26)=""</formula>
    </cfRule>
  </conditionalFormatting>
  <conditionalFormatting sqref="I28:Y28">
    <cfRule type="expression" dxfId="227" priority="228" stopIfTrue="1">
      <formula>TRIM($I28)=""</formula>
    </cfRule>
  </conditionalFormatting>
  <conditionalFormatting sqref="I30:Y30">
    <cfRule type="expression" dxfId="226" priority="227" stopIfTrue="1">
      <formula>OR(TRIM($I30)="", NOT(OR(IFERROR(SEARCH(" ",$I30),0)&gt;0, IFERROR(SEARCH("　",$I30),0)&gt;0)))</formula>
    </cfRule>
  </conditionalFormatting>
  <conditionalFormatting sqref="I32:Y32">
    <cfRule type="expression" dxfId="225" priority="226" stopIfTrue="1">
      <formula>OR(TRIM($I32)="", NOT(OR(IFERROR(SEARCH(" ",$I32),0)&gt;0, IFERROR(SEARCH("　",$I32),0)&gt;0)))</formula>
    </cfRule>
  </conditionalFormatting>
  <conditionalFormatting sqref="I34:M34">
    <cfRule type="expression" dxfId="224" priority="225" stopIfTrue="1">
      <formula>NOT(AND(TRIM($I34)&lt;&gt;"",ISNUMBER(VALUE(SUBSTITUTE($I34,"-",""))), IFERROR(SEARCH("-",$I34),0)&gt;0))</formula>
    </cfRule>
  </conditionalFormatting>
  <conditionalFormatting sqref="I36:M36">
    <cfRule type="expression" dxfId="223" priority="224" stopIfTrue="1">
      <formula>$A36&lt;&gt;0</formula>
    </cfRule>
  </conditionalFormatting>
  <conditionalFormatting sqref="I38:Y38">
    <cfRule type="expression" dxfId="222" priority="223" stopIfTrue="1">
      <formula>AND(TRIM($I38)&lt;&gt;"", NOT(IFERROR(SEARCH("@",$I38),0)&gt;0))</formula>
    </cfRule>
  </conditionalFormatting>
  <conditionalFormatting sqref="I40:M40">
    <cfRule type="expression" dxfId="221" priority="222" stopIfTrue="1">
      <formula>AND($I40&lt;&gt;"一致する", $I40&lt;&gt;"一致しない")</formula>
    </cfRule>
  </conditionalFormatting>
  <conditionalFormatting sqref="I63:M63">
    <cfRule type="expression" dxfId="220" priority="221" stopIfTrue="1">
      <formula>AND($I63&lt;&gt;"しない", $I63&lt;&gt;"する")</formula>
    </cfRule>
  </conditionalFormatting>
  <conditionalFormatting sqref="I69:M69">
    <cfRule type="expression" dxfId="219" priority="220" stopIfTrue="1">
      <formula>OR(AND($I63="する",TRIM($I69)=""),AND($I63="しない",NOT(ISBLANK($I69))))</formula>
    </cfRule>
  </conditionalFormatting>
  <conditionalFormatting sqref="I71:Y71">
    <cfRule type="expression" dxfId="218" priority="219" stopIfTrue="1">
      <formula>OR(AND($I63="する",AND($I71&lt;&gt;"", OR(ISERROR(FIND("@"&amp;LEFT($I71,3)&amp;"@", 都道府県3))=FALSE, ISERROR(FIND("@"&amp;LEFT($I71,4)&amp;"@",都道府県4))=FALSE))=FALSE),AND($I63="しない",NOT(ISBLANK($I71))))</formula>
    </cfRule>
  </conditionalFormatting>
  <conditionalFormatting sqref="I73:Y73">
    <cfRule type="expression" dxfId="217" priority="218" stopIfTrue="1">
      <formula>OR(AND($I63="する",TRIM($I73)=""),AND($I63="しない",NOT(ISBLANK($I73))))</formula>
    </cfRule>
  </conditionalFormatting>
  <conditionalFormatting sqref="I75:Y75">
    <cfRule type="expression" dxfId="216" priority="217" stopIfTrue="1">
      <formula>OR(AND($I63="する",TRIM($I75)=""),AND($I63="しない",NOT(ISBLANK($I75))))</formula>
    </cfRule>
  </conditionalFormatting>
  <conditionalFormatting sqref="I77:Y77">
    <cfRule type="expression" dxfId="215" priority="216" stopIfTrue="1">
      <formula>OR(AND($I63="する",TRIM($I77)=""),AND($I63="しない",NOT(ISBLANK($I77))))</formula>
    </cfRule>
  </conditionalFormatting>
  <conditionalFormatting sqref="I79:Y79">
    <cfRule type="expression" dxfId="214" priority="215" stopIfTrue="1">
      <formula>OR(AND($I63="する",OR(TRIM($I79)="", NOT(OR(IFERROR(SEARCH(" ",$I79),0)&gt;0, IFERROR(SEARCH("　",$I79),0)&gt;0)))),AND($I63="しない",NOT(ISBLANK($I79))))</formula>
    </cfRule>
  </conditionalFormatting>
  <conditionalFormatting sqref="I81:Y81">
    <cfRule type="expression" dxfId="213" priority="214" stopIfTrue="1">
      <formula>OR(AND($I63="する",OR(TRIM($I81)="", NOT(OR(IFERROR(SEARCH(" ",$I81),0)&gt;0, IFERROR(SEARCH("　",$I81),0)&gt;0)))),AND($I63="しない",NOT(ISBLANK($I81))))</formula>
    </cfRule>
  </conditionalFormatting>
  <conditionalFormatting sqref="I83:M83">
    <cfRule type="expression" dxfId="212" priority="213" stopIfTrue="1">
      <formula>OR(AND($I63="する",NOT(AND(TRIM($I83)&lt;&gt;"",ISNUMBER(VALUE(SUBSTITUTE($I83,"-",""))),IFERROR(SEARCH("-",$I83),0)&gt;0))), AND($I63="しない",NOT(ISBLANK($I83))))</formula>
    </cfRule>
  </conditionalFormatting>
  <conditionalFormatting sqref="P83">
    <cfRule type="expression" dxfId="211" priority="212" stopIfTrue="1">
      <formula>AND($I63="しない",NOT(ISBLANK($P83)))</formula>
    </cfRule>
  </conditionalFormatting>
  <conditionalFormatting sqref="I85:M85">
    <cfRule type="expression" dxfId="210" priority="211" stopIfTrue="1">
      <formula>$A85&lt;&gt;0</formula>
    </cfRule>
  </conditionalFormatting>
  <conditionalFormatting sqref="I87:Y87">
    <cfRule type="expression" dxfId="209" priority="210" stopIfTrue="1">
      <formula>OR(AND($I63="する",AND(TRIM($I87)&lt;&gt;"",NOT(IFERROR(SEARCH("@",$I87),0)&gt;0))),AND($I63="しない",NOT(ISBLANK($I87))))</formula>
    </cfRule>
  </conditionalFormatting>
  <conditionalFormatting sqref="I112:Y112">
    <cfRule type="expression" dxfId="208" priority="209" stopIfTrue="1">
      <formula>$A112&lt;&gt;0</formula>
    </cfRule>
  </conditionalFormatting>
  <conditionalFormatting sqref="I114:Y114">
    <cfRule type="expression" dxfId="207" priority="208" stopIfTrue="1">
      <formula>$A114&lt;&gt;0</formula>
    </cfRule>
  </conditionalFormatting>
  <conditionalFormatting sqref="I116:Y116">
    <cfRule type="expression" dxfId="206" priority="207" stopIfTrue="1">
      <formula>$A116&lt;&gt;0</formula>
    </cfRule>
  </conditionalFormatting>
  <conditionalFormatting sqref="I118:M118">
    <cfRule type="expression" dxfId="205" priority="206" stopIfTrue="1">
      <formula>$A118&lt;&gt;0</formula>
    </cfRule>
  </conditionalFormatting>
  <conditionalFormatting sqref="I120:Y120">
    <cfRule type="expression" dxfId="204" priority="205" stopIfTrue="1">
      <formula>$A120&lt;&gt;0</formula>
    </cfRule>
  </conditionalFormatting>
  <conditionalFormatting sqref="I122:M122">
    <cfRule type="expression" dxfId="203" priority="204" stopIfTrue="1">
      <formula>$A122&lt;&gt;0</formula>
    </cfRule>
  </conditionalFormatting>
  <conditionalFormatting sqref="I124:M124">
    <cfRule type="expression" dxfId="202" priority="203" stopIfTrue="1">
      <formula>$A124&lt;&gt;0</formula>
    </cfRule>
  </conditionalFormatting>
  <conditionalFormatting sqref="I126:Y126">
    <cfRule type="expression" dxfId="201" priority="202" stopIfTrue="1">
      <formula>$A126&lt;&gt;0</formula>
    </cfRule>
  </conditionalFormatting>
  <conditionalFormatting sqref="I153:M153">
    <cfRule type="expression" dxfId="200" priority="201" stopIfTrue="1">
      <formula>AND($I153&lt;&gt;"しない", $I153&lt;&gt;"する")</formula>
    </cfRule>
  </conditionalFormatting>
  <conditionalFormatting sqref="I155:Y155">
    <cfRule type="expression" dxfId="199" priority="200" stopIfTrue="1">
      <formula>$A155&lt;&gt;0</formula>
    </cfRule>
  </conditionalFormatting>
  <conditionalFormatting sqref="I157:Y157">
    <cfRule type="expression" dxfId="198" priority="199" stopIfTrue="1">
      <formula>$A157&lt;&gt;0</formula>
    </cfRule>
  </conditionalFormatting>
  <conditionalFormatting sqref="I159:M159">
    <cfRule type="expression" dxfId="197" priority="198" stopIfTrue="1">
      <formula>$A159&lt;&gt;0</formula>
    </cfRule>
  </conditionalFormatting>
  <conditionalFormatting sqref="I163:Y163">
    <cfRule type="expression" dxfId="196" priority="197" stopIfTrue="1">
      <formula>$A163&lt;&gt;0</formula>
    </cfRule>
  </conditionalFormatting>
  <conditionalFormatting sqref="I165:M165">
    <cfRule type="expression" dxfId="195" priority="196" stopIfTrue="1">
      <formula>$A165&lt;&gt;0</formula>
    </cfRule>
  </conditionalFormatting>
  <conditionalFormatting sqref="I167:M167">
    <cfRule type="expression" dxfId="194" priority="195" stopIfTrue="1">
      <formula>AND($I153="する",AND(TRIM($I167)&lt;&gt;"",NOT(AND(ISNUMBER(VALUE(SUBSTITUTE($I167,"-",""))),IFERROR(SEARCH("-",$I167),0)&gt;0))))</formula>
    </cfRule>
  </conditionalFormatting>
  <conditionalFormatting sqref="I169:Y169">
    <cfRule type="expression" dxfId="193" priority="194" stopIfTrue="1">
      <formula>AND($I153="する",AND(TRIM($I169)&lt;&gt;"", NOT(IFERROR(SEARCH("@",$I169),0)&gt;0)))</formula>
    </cfRule>
  </conditionalFormatting>
  <conditionalFormatting sqref="K179:M179">
    <cfRule type="expression" dxfId="192" priority="193" stopIfTrue="1">
      <formula>$A178&lt;&gt;0</formula>
    </cfRule>
  </conditionalFormatting>
  <conditionalFormatting sqref="K180:M180">
    <cfRule type="expression" dxfId="191" priority="192" stopIfTrue="1">
      <formula>$A178&lt;&gt;0</formula>
    </cfRule>
  </conditionalFormatting>
  <conditionalFormatting sqref="N180:U180">
    <cfRule type="expression" dxfId="190" priority="191" stopIfTrue="1">
      <formula>$A180&lt;&gt;0</formula>
    </cfRule>
  </conditionalFormatting>
  <conditionalFormatting sqref="K181:M181">
    <cfRule type="expression" dxfId="189" priority="190" stopIfTrue="1">
      <formula>$A178&lt;&gt;0</formula>
    </cfRule>
  </conditionalFormatting>
  <conditionalFormatting sqref="N181:U181">
    <cfRule type="expression" dxfId="188" priority="189" stopIfTrue="1">
      <formula>$A181&lt;&gt;0</formula>
    </cfRule>
  </conditionalFormatting>
  <conditionalFormatting sqref="K182:M183">
    <cfRule type="expression" dxfId="187" priority="188" stopIfTrue="1">
      <formula>$A178&lt;&gt;0</formula>
    </cfRule>
  </conditionalFormatting>
  <conditionalFormatting sqref="N182:U182">
    <cfRule type="expression" dxfId="186" priority="187" stopIfTrue="1">
      <formula>AND($A182&lt;&gt;0,TRIM($N182)="")</formula>
    </cfRule>
  </conditionalFormatting>
  <conditionalFormatting sqref="V182:W182">
    <cfRule type="expression" dxfId="185" priority="186" stopIfTrue="1">
      <formula>AND($A182&lt;&gt;0,TRIM($V182)="")</formula>
    </cfRule>
  </conditionalFormatting>
  <conditionalFormatting sqref="I185:M185">
    <cfRule type="expression" dxfId="184" priority="185" stopIfTrue="1">
      <formula>$A185&lt;&gt;0</formula>
    </cfRule>
  </conditionalFormatting>
  <conditionalFormatting sqref="I187:M187">
    <cfRule type="expression" dxfId="183" priority="184" stopIfTrue="1">
      <formula>$A187&lt;&gt;0</formula>
    </cfRule>
  </conditionalFormatting>
  <conditionalFormatting sqref="J199:K199">
    <cfRule type="expression" dxfId="182" priority="183" stopIfTrue="1">
      <formula>希望&lt;&gt;0</formula>
    </cfRule>
  </conditionalFormatting>
  <conditionalFormatting sqref="L199:M199">
    <cfRule type="expression" dxfId="181" priority="182" stopIfTrue="1">
      <formula>希望&lt;&gt;0</formula>
    </cfRule>
  </conditionalFormatting>
  <conditionalFormatting sqref="J200:K200">
    <cfRule type="expression" dxfId="180" priority="181" stopIfTrue="1">
      <formula>希望&lt;&gt;0</formula>
    </cfRule>
  </conditionalFormatting>
  <conditionalFormatting sqref="L200:M200">
    <cfRule type="expression" dxfId="179" priority="180" stopIfTrue="1">
      <formula>希望&lt;&gt;0</formula>
    </cfRule>
  </conditionalFormatting>
  <conditionalFormatting sqref="J201:K201">
    <cfRule type="expression" dxfId="178" priority="179" stopIfTrue="1">
      <formula>希望&lt;&gt;0</formula>
    </cfRule>
  </conditionalFormatting>
  <conditionalFormatting sqref="L201:M201">
    <cfRule type="expression" dxfId="177" priority="178" stopIfTrue="1">
      <formula>希望&lt;&gt;0</formula>
    </cfRule>
  </conditionalFormatting>
  <conditionalFormatting sqref="J202:K202">
    <cfRule type="expression" dxfId="176" priority="177" stopIfTrue="1">
      <formula>希望&lt;&gt;0</formula>
    </cfRule>
  </conditionalFormatting>
  <conditionalFormatting sqref="L202:M202">
    <cfRule type="expression" dxfId="175" priority="176" stopIfTrue="1">
      <formula>希望&lt;&gt;0</formula>
    </cfRule>
  </conditionalFormatting>
  <conditionalFormatting sqref="J203:K203">
    <cfRule type="expression" dxfId="174" priority="175" stopIfTrue="1">
      <formula>希望&lt;&gt;0</formula>
    </cfRule>
  </conditionalFormatting>
  <conditionalFormatting sqref="L203:M203">
    <cfRule type="expression" dxfId="173" priority="174" stopIfTrue="1">
      <formula>希望&lt;&gt;0</formula>
    </cfRule>
  </conditionalFormatting>
  <conditionalFormatting sqref="J204:K204">
    <cfRule type="expression" dxfId="172" priority="173" stopIfTrue="1">
      <formula>希望&lt;&gt;0</formula>
    </cfRule>
  </conditionalFormatting>
  <conditionalFormatting sqref="L204:M204">
    <cfRule type="expression" dxfId="171" priority="172" stopIfTrue="1">
      <formula>希望&lt;&gt;0</formula>
    </cfRule>
  </conditionalFormatting>
  <conditionalFormatting sqref="J205:K205">
    <cfRule type="expression" dxfId="170" priority="171" stopIfTrue="1">
      <formula>希望&lt;&gt;0</formula>
    </cfRule>
  </conditionalFormatting>
  <conditionalFormatting sqref="L205:M205">
    <cfRule type="expression" dxfId="169" priority="170" stopIfTrue="1">
      <formula>希望&lt;&gt;0</formula>
    </cfRule>
  </conditionalFormatting>
  <conditionalFormatting sqref="J206:K206">
    <cfRule type="expression" dxfId="168" priority="169" stopIfTrue="1">
      <formula>希望&lt;&gt;0</formula>
    </cfRule>
  </conditionalFormatting>
  <conditionalFormatting sqref="L206:M206">
    <cfRule type="expression" dxfId="167" priority="168" stopIfTrue="1">
      <formula>希望&lt;&gt;0</formula>
    </cfRule>
  </conditionalFormatting>
  <conditionalFormatting sqref="J207:K207">
    <cfRule type="expression" dxfId="166" priority="167" stopIfTrue="1">
      <formula>希望&lt;&gt;0</formula>
    </cfRule>
  </conditionalFormatting>
  <conditionalFormatting sqref="L207:M207">
    <cfRule type="expression" dxfId="165" priority="166" stopIfTrue="1">
      <formula>希望&lt;&gt;0</formula>
    </cfRule>
  </conditionalFormatting>
  <conditionalFormatting sqref="J208:K208">
    <cfRule type="expression" dxfId="164" priority="165" stopIfTrue="1">
      <formula>希望&lt;&gt;0</formula>
    </cfRule>
  </conditionalFormatting>
  <conditionalFormatting sqref="L208:M208">
    <cfRule type="expression" dxfId="163" priority="164" stopIfTrue="1">
      <formula>希望&lt;&gt;0</formula>
    </cfRule>
  </conditionalFormatting>
  <conditionalFormatting sqref="J209:K209">
    <cfRule type="expression" dxfId="162" priority="163" stopIfTrue="1">
      <formula>希望&lt;&gt;0</formula>
    </cfRule>
  </conditionalFormatting>
  <conditionalFormatting sqref="L209:M209">
    <cfRule type="expression" dxfId="161" priority="162" stopIfTrue="1">
      <formula>希望&lt;&gt;0</formula>
    </cfRule>
  </conditionalFormatting>
  <conditionalFormatting sqref="J210:K210">
    <cfRule type="expression" dxfId="160" priority="161" stopIfTrue="1">
      <formula>希望&lt;&gt;0</formula>
    </cfRule>
  </conditionalFormatting>
  <conditionalFormatting sqref="L210:M210">
    <cfRule type="expression" dxfId="159" priority="160" stopIfTrue="1">
      <formula>希望&lt;&gt;0</formula>
    </cfRule>
  </conditionalFormatting>
  <conditionalFormatting sqref="J211:K211">
    <cfRule type="expression" dxfId="158" priority="159" stopIfTrue="1">
      <formula>希望&lt;&gt;0</formula>
    </cfRule>
  </conditionalFormatting>
  <conditionalFormatting sqref="L211:M211">
    <cfRule type="expression" dxfId="157" priority="158" stopIfTrue="1">
      <formula>希望&lt;&gt;0</formula>
    </cfRule>
  </conditionalFormatting>
  <conditionalFormatting sqref="J212:K212">
    <cfRule type="expression" dxfId="156" priority="157" stopIfTrue="1">
      <formula>希望&lt;&gt;0</formula>
    </cfRule>
  </conditionalFormatting>
  <conditionalFormatting sqref="L212:M212">
    <cfRule type="expression" dxfId="155" priority="156" stopIfTrue="1">
      <formula>希望&lt;&gt;0</formula>
    </cfRule>
  </conditionalFormatting>
  <conditionalFormatting sqref="J213:K213">
    <cfRule type="expression" dxfId="154" priority="155" stopIfTrue="1">
      <formula>希望&lt;&gt;0</formula>
    </cfRule>
  </conditionalFormatting>
  <conditionalFormatting sqref="L213:M213">
    <cfRule type="expression" dxfId="153" priority="154" stopIfTrue="1">
      <formula>希望&lt;&gt;0</formula>
    </cfRule>
  </conditionalFormatting>
  <conditionalFormatting sqref="J214:K214">
    <cfRule type="expression" dxfId="152" priority="153" stopIfTrue="1">
      <formula>希望&lt;&gt;0</formula>
    </cfRule>
  </conditionalFormatting>
  <conditionalFormatting sqref="L214:M214">
    <cfRule type="expression" dxfId="151" priority="152" stopIfTrue="1">
      <formula>希望&lt;&gt;0</formula>
    </cfRule>
  </conditionalFormatting>
  <conditionalFormatting sqref="J215:K215">
    <cfRule type="expression" dxfId="150" priority="151" stopIfTrue="1">
      <formula>希望&lt;&gt;0</formula>
    </cfRule>
  </conditionalFormatting>
  <conditionalFormatting sqref="L215:M215">
    <cfRule type="expression" dxfId="149" priority="150" stopIfTrue="1">
      <formula>希望&lt;&gt;0</formula>
    </cfRule>
  </conditionalFormatting>
  <conditionalFormatting sqref="J216:K216">
    <cfRule type="expression" dxfId="148" priority="149" stopIfTrue="1">
      <formula>希望&lt;&gt;0</formula>
    </cfRule>
  </conditionalFormatting>
  <conditionalFormatting sqref="L216:M216">
    <cfRule type="expression" dxfId="147" priority="148" stopIfTrue="1">
      <formula>希望&lt;&gt;0</formula>
    </cfRule>
  </conditionalFormatting>
  <conditionalFormatting sqref="J217:K217">
    <cfRule type="expression" dxfId="146" priority="147" stopIfTrue="1">
      <formula>希望&lt;&gt;0</formula>
    </cfRule>
  </conditionalFormatting>
  <conditionalFormatting sqref="L217:M217">
    <cfRule type="expression" dxfId="145" priority="146" stopIfTrue="1">
      <formula>希望&lt;&gt;0</formula>
    </cfRule>
  </conditionalFormatting>
  <conditionalFormatting sqref="J218:K218">
    <cfRule type="expression" dxfId="144" priority="145" stopIfTrue="1">
      <formula>希望&lt;&gt;0</formula>
    </cfRule>
  </conditionalFormatting>
  <conditionalFormatting sqref="L218:M218">
    <cfRule type="expression" dxfId="143" priority="144" stopIfTrue="1">
      <formula>希望&lt;&gt;0</formula>
    </cfRule>
  </conditionalFormatting>
  <conditionalFormatting sqref="J219:K219">
    <cfRule type="expression" dxfId="142" priority="143" stopIfTrue="1">
      <formula>希望&lt;&gt;0</formula>
    </cfRule>
  </conditionalFormatting>
  <conditionalFormatting sqref="L219:M219">
    <cfRule type="expression" dxfId="141" priority="142" stopIfTrue="1">
      <formula>希望&lt;&gt;0</formula>
    </cfRule>
  </conditionalFormatting>
  <conditionalFormatting sqref="J220:K220">
    <cfRule type="expression" dxfId="140" priority="141" stopIfTrue="1">
      <formula>希望&lt;&gt;0</formula>
    </cfRule>
  </conditionalFormatting>
  <conditionalFormatting sqref="L220:M220">
    <cfRule type="expression" dxfId="139" priority="140" stopIfTrue="1">
      <formula>希望&lt;&gt;0</formula>
    </cfRule>
  </conditionalFormatting>
  <conditionalFormatting sqref="J221:K221">
    <cfRule type="expression" dxfId="138" priority="139" stopIfTrue="1">
      <formula>希望&lt;&gt;0</formula>
    </cfRule>
  </conditionalFormatting>
  <conditionalFormatting sqref="L221:M221">
    <cfRule type="expression" dxfId="137" priority="138" stopIfTrue="1">
      <formula>希望&lt;&gt;0</formula>
    </cfRule>
  </conditionalFormatting>
  <conditionalFormatting sqref="J222:K222">
    <cfRule type="expression" dxfId="136" priority="137" stopIfTrue="1">
      <formula>希望&lt;&gt;0</formula>
    </cfRule>
  </conditionalFormatting>
  <conditionalFormatting sqref="L222:M222">
    <cfRule type="expression" dxfId="135" priority="136" stopIfTrue="1">
      <formula>希望&lt;&gt;0</formula>
    </cfRule>
  </conditionalFormatting>
  <conditionalFormatting sqref="J225:K225">
    <cfRule type="expression" dxfId="134" priority="135" stopIfTrue="1">
      <formula>希望&lt;&gt;0</formula>
    </cfRule>
  </conditionalFormatting>
  <conditionalFormatting sqref="L225:M225">
    <cfRule type="expression" dxfId="133" priority="134" stopIfTrue="1">
      <formula>希望&lt;&gt;0</formula>
    </cfRule>
  </conditionalFormatting>
  <conditionalFormatting sqref="J226:K226">
    <cfRule type="expression" dxfId="132" priority="133" stopIfTrue="1">
      <formula>希望&lt;&gt;0</formula>
    </cfRule>
  </conditionalFormatting>
  <conditionalFormatting sqref="L226:M226">
    <cfRule type="expression" dxfId="131" priority="132" stopIfTrue="1">
      <formula>希望&lt;&gt;0</formula>
    </cfRule>
  </conditionalFormatting>
  <conditionalFormatting sqref="J227:K227">
    <cfRule type="expression" dxfId="130" priority="131" stopIfTrue="1">
      <formula>希望&lt;&gt;0</formula>
    </cfRule>
  </conditionalFormatting>
  <conditionalFormatting sqref="L227:M227">
    <cfRule type="expression" dxfId="129" priority="130" stopIfTrue="1">
      <formula>希望&lt;&gt;0</formula>
    </cfRule>
  </conditionalFormatting>
  <conditionalFormatting sqref="J228:K228">
    <cfRule type="expression" dxfId="128" priority="129" stopIfTrue="1">
      <formula>希望&lt;&gt;0</formula>
    </cfRule>
  </conditionalFormatting>
  <conditionalFormatting sqref="L228:M228">
    <cfRule type="expression" dxfId="127" priority="128" stopIfTrue="1">
      <formula>希望&lt;&gt;0</formula>
    </cfRule>
  </conditionalFormatting>
  <conditionalFormatting sqref="J229:K229">
    <cfRule type="expression" dxfId="126" priority="127" stopIfTrue="1">
      <formula>希望&lt;&gt;0</formula>
    </cfRule>
  </conditionalFormatting>
  <conditionalFormatting sqref="L229:M229">
    <cfRule type="expression" dxfId="125" priority="126" stopIfTrue="1">
      <formula>希望&lt;&gt;0</formula>
    </cfRule>
  </conditionalFormatting>
  <conditionalFormatting sqref="J230:K230">
    <cfRule type="expression" dxfId="124" priority="125" stopIfTrue="1">
      <formula>希望&lt;&gt;0</formula>
    </cfRule>
  </conditionalFormatting>
  <conditionalFormatting sqref="L230:M230">
    <cfRule type="expression" dxfId="123" priority="124" stopIfTrue="1">
      <formula>希望&lt;&gt;0</formula>
    </cfRule>
  </conditionalFormatting>
  <conditionalFormatting sqref="J231:K231">
    <cfRule type="expression" dxfId="122" priority="123" stopIfTrue="1">
      <formula>希望&lt;&gt;0</formula>
    </cfRule>
  </conditionalFormatting>
  <conditionalFormatting sqref="L231:M231">
    <cfRule type="expression" dxfId="121" priority="122" stopIfTrue="1">
      <formula>希望&lt;&gt;0</formula>
    </cfRule>
  </conditionalFormatting>
  <conditionalFormatting sqref="J232:K232">
    <cfRule type="expression" dxfId="120" priority="121" stopIfTrue="1">
      <formula>希望&lt;&gt;0</formula>
    </cfRule>
  </conditionalFormatting>
  <conditionalFormatting sqref="L232:M232">
    <cfRule type="expression" dxfId="119" priority="120" stopIfTrue="1">
      <formula>希望&lt;&gt;0</formula>
    </cfRule>
  </conditionalFormatting>
  <conditionalFormatting sqref="J233:K233">
    <cfRule type="expression" dxfId="118" priority="119" stopIfTrue="1">
      <formula>希望&lt;&gt;0</formula>
    </cfRule>
  </conditionalFormatting>
  <conditionalFormatting sqref="L233:M233">
    <cfRule type="expression" dxfId="117" priority="118" stopIfTrue="1">
      <formula>希望&lt;&gt;0</formula>
    </cfRule>
  </conditionalFormatting>
  <conditionalFormatting sqref="J234:K234">
    <cfRule type="expression" dxfId="116" priority="117" stopIfTrue="1">
      <formula>希望&lt;&gt;0</formula>
    </cfRule>
  </conditionalFormatting>
  <conditionalFormatting sqref="L234:M234">
    <cfRule type="expression" dxfId="115" priority="116" stopIfTrue="1">
      <formula>希望&lt;&gt;0</formula>
    </cfRule>
  </conditionalFormatting>
  <conditionalFormatting sqref="J235:K235">
    <cfRule type="expression" dxfId="114" priority="115" stopIfTrue="1">
      <formula>希望&lt;&gt;0</formula>
    </cfRule>
  </conditionalFormatting>
  <conditionalFormatting sqref="L235:M235">
    <cfRule type="expression" dxfId="113" priority="114" stopIfTrue="1">
      <formula>希望&lt;&gt;0</formula>
    </cfRule>
  </conditionalFormatting>
  <conditionalFormatting sqref="J236:K236">
    <cfRule type="expression" dxfId="112" priority="113" stopIfTrue="1">
      <formula>希望&lt;&gt;0</formula>
    </cfRule>
  </conditionalFormatting>
  <conditionalFormatting sqref="L236:M236">
    <cfRule type="expression" dxfId="111" priority="112" stopIfTrue="1">
      <formula>希望&lt;&gt;0</formula>
    </cfRule>
  </conditionalFormatting>
  <conditionalFormatting sqref="J237:K237">
    <cfRule type="expression" dxfId="110" priority="111" stopIfTrue="1">
      <formula>希望&lt;&gt;0</formula>
    </cfRule>
  </conditionalFormatting>
  <conditionalFormatting sqref="L237:M237">
    <cfRule type="expression" dxfId="109" priority="110" stopIfTrue="1">
      <formula>希望&lt;&gt;0</formula>
    </cfRule>
  </conditionalFormatting>
  <conditionalFormatting sqref="J238:K238">
    <cfRule type="expression" dxfId="108" priority="109" stopIfTrue="1">
      <formula>希望&lt;&gt;0</formula>
    </cfRule>
  </conditionalFormatting>
  <conditionalFormatting sqref="L238:M238">
    <cfRule type="expression" dxfId="107" priority="108" stopIfTrue="1">
      <formula>希望&lt;&gt;0</formula>
    </cfRule>
  </conditionalFormatting>
  <conditionalFormatting sqref="J239:K239">
    <cfRule type="expression" dxfId="106" priority="107" stopIfTrue="1">
      <formula>希望&lt;&gt;0</formula>
    </cfRule>
  </conditionalFormatting>
  <conditionalFormatting sqref="L239:M239">
    <cfRule type="expression" dxfId="105" priority="106" stopIfTrue="1">
      <formula>希望&lt;&gt;0</formula>
    </cfRule>
  </conditionalFormatting>
  <conditionalFormatting sqref="J240:K240">
    <cfRule type="expression" dxfId="104" priority="105" stopIfTrue="1">
      <formula>希望&lt;&gt;0</formula>
    </cfRule>
  </conditionalFormatting>
  <conditionalFormatting sqref="L240:M240">
    <cfRule type="expression" dxfId="103" priority="104" stopIfTrue="1">
      <formula>希望&lt;&gt;0</formula>
    </cfRule>
  </conditionalFormatting>
  <conditionalFormatting sqref="J241:K241">
    <cfRule type="expression" dxfId="102" priority="103" stopIfTrue="1">
      <formula>希望&lt;&gt;0</formula>
    </cfRule>
  </conditionalFormatting>
  <conditionalFormatting sqref="L241:M241">
    <cfRule type="expression" dxfId="101" priority="102" stopIfTrue="1">
      <formula>希望&lt;&gt;0</formula>
    </cfRule>
  </conditionalFormatting>
  <conditionalFormatting sqref="J242:K242">
    <cfRule type="expression" dxfId="100" priority="101" stopIfTrue="1">
      <formula>希望&lt;&gt;0</formula>
    </cfRule>
  </conditionalFormatting>
  <conditionalFormatting sqref="L242:M242">
    <cfRule type="expression" dxfId="99" priority="100" stopIfTrue="1">
      <formula>希望&lt;&gt;0</formula>
    </cfRule>
  </conditionalFormatting>
  <conditionalFormatting sqref="J243:K243">
    <cfRule type="expression" dxfId="98" priority="99" stopIfTrue="1">
      <formula>希望&lt;&gt;0</formula>
    </cfRule>
  </conditionalFormatting>
  <conditionalFormatting sqref="L243:M243">
    <cfRule type="expression" dxfId="97" priority="98" stopIfTrue="1">
      <formula>希望&lt;&gt;0</formula>
    </cfRule>
  </conditionalFormatting>
  <conditionalFormatting sqref="J244:K244">
    <cfRule type="expression" dxfId="96" priority="97" stopIfTrue="1">
      <formula>希望&lt;&gt;0</formula>
    </cfRule>
  </conditionalFormatting>
  <conditionalFormatting sqref="L244:M244">
    <cfRule type="expression" dxfId="95" priority="96" stopIfTrue="1">
      <formula>希望&lt;&gt;0</formula>
    </cfRule>
  </conditionalFormatting>
  <conditionalFormatting sqref="J245:K245">
    <cfRule type="expression" dxfId="94" priority="95" stopIfTrue="1">
      <formula>希望&lt;&gt;0</formula>
    </cfRule>
  </conditionalFormatting>
  <conditionalFormatting sqref="L245:M245">
    <cfRule type="expression" dxfId="93" priority="94" stopIfTrue="1">
      <formula>希望&lt;&gt;0</formula>
    </cfRule>
  </conditionalFormatting>
  <conditionalFormatting sqref="J246:K246">
    <cfRule type="expression" dxfId="92" priority="93" stopIfTrue="1">
      <formula>希望&lt;&gt;0</formula>
    </cfRule>
  </conditionalFormatting>
  <conditionalFormatting sqref="L246:M246">
    <cfRule type="expression" dxfId="91" priority="92" stopIfTrue="1">
      <formula>希望&lt;&gt;0</formula>
    </cfRule>
  </conditionalFormatting>
  <conditionalFormatting sqref="J247:K247">
    <cfRule type="expression" dxfId="90" priority="91" stopIfTrue="1">
      <formula>希望&lt;&gt;0</formula>
    </cfRule>
  </conditionalFormatting>
  <conditionalFormatting sqref="L247:M247">
    <cfRule type="expression" dxfId="89" priority="90" stopIfTrue="1">
      <formula>希望&lt;&gt;0</formula>
    </cfRule>
  </conditionalFormatting>
  <conditionalFormatting sqref="J248:K248">
    <cfRule type="expression" dxfId="88" priority="89" stopIfTrue="1">
      <formula>希望&lt;&gt;0</formula>
    </cfRule>
  </conditionalFormatting>
  <conditionalFormatting sqref="L248:M248">
    <cfRule type="expression" dxfId="87" priority="88" stopIfTrue="1">
      <formula>希望&lt;&gt;0</formula>
    </cfRule>
  </conditionalFormatting>
  <conditionalFormatting sqref="J249:K249">
    <cfRule type="expression" dxfId="86" priority="87" stopIfTrue="1">
      <formula>希望&lt;&gt;0</formula>
    </cfRule>
  </conditionalFormatting>
  <conditionalFormatting sqref="L249:M249">
    <cfRule type="expression" dxfId="85" priority="86" stopIfTrue="1">
      <formula>希望&lt;&gt;0</formula>
    </cfRule>
  </conditionalFormatting>
  <conditionalFormatting sqref="J250:K250">
    <cfRule type="expression" dxfId="84" priority="85" stopIfTrue="1">
      <formula>希望&lt;&gt;0</formula>
    </cfRule>
  </conditionalFormatting>
  <conditionalFormatting sqref="L250:M250">
    <cfRule type="expression" dxfId="83" priority="84" stopIfTrue="1">
      <formula>希望&lt;&gt;0</formula>
    </cfRule>
  </conditionalFormatting>
  <conditionalFormatting sqref="J251:K251">
    <cfRule type="expression" dxfId="82" priority="83" stopIfTrue="1">
      <formula>希望&lt;&gt;0</formula>
    </cfRule>
  </conditionalFormatting>
  <conditionalFormatting sqref="L251:M251">
    <cfRule type="expression" dxfId="81" priority="82" stopIfTrue="1">
      <formula>希望&lt;&gt;0</formula>
    </cfRule>
  </conditionalFormatting>
  <conditionalFormatting sqref="J254:K254">
    <cfRule type="expression" dxfId="80" priority="81" stopIfTrue="1">
      <formula>希望&lt;&gt;0</formula>
    </cfRule>
  </conditionalFormatting>
  <conditionalFormatting sqref="L254:M254">
    <cfRule type="expression" dxfId="79" priority="80" stopIfTrue="1">
      <formula>希望&lt;&gt;0</formula>
    </cfRule>
  </conditionalFormatting>
  <conditionalFormatting sqref="J255:K255">
    <cfRule type="expression" dxfId="78" priority="79" stopIfTrue="1">
      <formula>希望&lt;&gt;0</formula>
    </cfRule>
  </conditionalFormatting>
  <conditionalFormatting sqref="L255:M255">
    <cfRule type="expression" dxfId="77" priority="78" stopIfTrue="1">
      <formula>希望&lt;&gt;0</formula>
    </cfRule>
  </conditionalFormatting>
  <conditionalFormatting sqref="J256:K256">
    <cfRule type="expression" dxfId="76" priority="77" stopIfTrue="1">
      <formula>希望&lt;&gt;0</formula>
    </cfRule>
  </conditionalFormatting>
  <conditionalFormatting sqref="L256:M256">
    <cfRule type="expression" dxfId="75" priority="76" stopIfTrue="1">
      <formula>希望&lt;&gt;0</formula>
    </cfRule>
  </conditionalFormatting>
  <conditionalFormatting sqref="J257:K257">
    <cfRule type="expression" dxfId="74" priority="75" stopIfTrue="1">
      <formula>希望&lt;&gt;0</formula>
    </cfRule>
  </conditionalFormatting>
  <conditionalFormatting sqref="L257:M257">
    <cfRule type="expression" dxfId="73" priority="74" stopIfTrue="1">
      <formula>希望&lt;&gt;0</formula>
    </cfRule>
  </conditionalFormatting>
  <conditionalFormatting sqref="J258:K258">
    <cfRule type="expression" dxfId="72" priority="73" stopIfTrue="1">
      <formula>希望&lt;&gt;0</formula>
    </cfRule>
  </conditionalFormatting>
  <conditionalFormatting sqref="L258:M258">
    <cfRule type="expression" dxfId="71" priority="72" stopIfTrue="1">
      <formula>希望&lt;&gt;0</formula>
    </cfRule>
  </conditionalFormatting>
  <conditionalFormatting sqref="J259:K259">
    <cfRule type="expression" dxfId="70" priority="71" stopIfTrue="1">
      <formula>希望&lt;&gt;0</formula>
    </cfRule>
  </conditionalFormatting>
  <conditionalFormatting sqref="L259:M259">
    <cfRule type="expression" dxfId="69" priority="70" stopIfTrue="1">
      <formula>希望&lt;&gt;0</formula>
    </cfRule>
  </conditionalFormatting>
  <conditionalFormatting sqref="J260:K260">
    <cfRule type="expression" dxfId="68" priority="69" stopIfTrue="1">
      <formula>希望&lt;&gt;0</formula>
    </cfRule>
  </conditionalFormatting>
  <conditionalFormatting sqref="L260:M260">
    <cfRule type="expression" dxfId="67" priority="68" stopIfTrue="1">
      <formula>希望&lt;&gt;0</formula>
    </cfRule>
  </conditionalFormatting>
  <conditionalFormatting sqref="J261:K261">
    <cfRule type="expression" dxfId="66" priority="67" stopIfTrue="1">
      <formula>希望&lt;&gt;0</formula>
    </cfRule>
  </conditionalFormatting>
  <conditionalFormatting sqref="L261:M261">
    <cfRule type="expression" dxfId="65" priority="66" stopIfTrue="1">
      <formula>希望&lt;&gt;0</formula>
    </cfRule>
  </conditionalFormatting>
  <conditionalFormatting sqref="J262:K262">
    <cfRule type="expression" dxfId="64" priority="65" stopIfTrue="1">
      <formula>希望&lt;&gt;0</formula>
    </cfRule>
  </conditionalFormatting>
  <conditionalFormatting sqref="L262:M262">
    <cfRule type="expression" dxfId="63" priority="64" stopIfTrue="1">
      <formula>希望&lt;&gt;0</formula>
    </cfRule>
  </conditionalFormatting>
  <conditionalFormatting sqref="J263:K263">
    <cfRule type="expression" dxfId="62" priority="63" stopIfTrue="1">
      <formula>希望&lt;&gt;0</formula>
    </cfRule>
  </conditionalFormatting>
  <conditionalFormatting sqref="L263:M263">
    <cfRule type="expression" dxfId="61" priority="62" stopIfTrue="1">
      <formula>希望&lt;&gt;0</formula>
    </cfRule>
  </conditionalFormatting>
  <conditionalFormatting sqref="J264:K264">
    <cfRule type="expression" dxfId="60" priority="61" stopIfTrue="1">
      <formula>希望&lt;&gt;0</formula>
    </cfRule>
  </conditionalFormatting>
  <conditionalFormatting sqref="L264:M264">
    <cfRule type="expression" dxfId="59" priority="60" stopIfTrue="1">
      <formula>希望&lt;&gt;0</formula>
    </cfRule>
  </conditionalFormatting>
  <conditionalFormatting sqref="J265:K265">
    <cfRule type="expression" dxfId="58" priority="59" stopIfTrue="1">
      <formula>希望&lt;&gt;0</formula>
    </cfRule>
  </conditionalFormatting>
  <conditionalFormatting sqref="L265:M265">
    <cfRule type="expression" dxfId="57" priority="58" stopIfTrue="1">
      <formula>希望&lt;&gt;0</formula>
    </cfRule>
  </conditionalFormatting>
  <conditionalFormatting sqref="J266:K266">
    <cfRule type="expression" dxfId="56" priority="57" stopIfTrue="1">
      <formula>希望&lt;&gt;0</formula>
    </cfRule>
  </conditionalFormatting>
  <conditionalFormatting sqref="L266:M266">
    <cfRule type="expression" dxfId="55" priority="56" stopIfTrue="1">
      <formula>希望&lt;&gt;0</formula>
    </cfRule>
  </conditionalFormatting>
  <conditionalFormatting sqref="J267:K267">
    <cfRule type="expression" dxfId="54" priority="55" stopIfTrue="1">
      <formula>希望&lt;&gt;0</formula>
    </cfRule>
  </conditionalFormatting>
  <conditionalFormatting sqref="L267:M267">
    <cfRule type="expression" dxfId="53" priority="54" stopIfTrue="1">
      <formula>希望&lt;&gt;0</formula>
    </cfRule>
  </conditionalFormatting>
  <conditionalFormatting sqref="J268:K268">
    <cfRule type="expression" dxfId="52" priority="53" stopIfTrue="1">
      <formula>希望&lt;&gt;0</formula>
    </cfRule>
  </conditionalFormatting>
  <conditionalFormatting sqref="L268:M268">
    <cfRule type="expression" dxfId="51" priority="52" stopIfTrue="1">
      <formula>希望&lt;&gt;0</formula>
    </cfRule>
  </conditionalFormatting>
  <conditionalFormatting sqref="J269:K269">
    <cfRule type="expression" dxfId="50" priority="51" stopIfTrue="1">
      <formula>希望&lt;&gt;0</formula>
    </cfRule>
  </conditionalFormatting>
  <conditionalFormatting sqref="L269:M269">
    <cfRule type="expression" dxfId="49" priority="50" stopIfTrue="1">
      <formula>希望&lt;&gt;0</formula>
    </cfRule>
  </conditionalFormatting>
  <conditionalFormatting sqref="J270:K270">
    <cfRule type="expression" dxfId="48" priority="49" stopIfTrue="1">
      <formula>希望&lt;&gt;0</formula>
    </cfRule>
  </conditionalFormatting>
  <conditionalFormatting sqref="L270:M270">
    <cfRule type="expression" dxfId="47" priority="48" stopIfTrue="1">
      <formula>希望&lt;&gt;0</formula>
    </cfRule>
  </conditionalFormatting>
  <conditionalFormatting sqref="J271:K271">
    <cfRule type="expression" dxfId="46" priority="47" stopIfTrue="1">
      <formula>希望&lt;&gt;0</formula>
    </cfRule>
  </conditionalFormatting>
  <conditionalFormatting sqref="L271:M271">
    <cfRule type="expression" dxfId="45" priority="46" stopIfTrue="1">
      <formula>希望&lt;&gt;0</formula>
    </cfRule>
  </conditionalFormatting>
  <conditionalFormatting sqref="J272:K272">
    <cfRule type="expression" dxfId="44" priority="45" stopIfTrue="1">
      <formula>希望&lt;&gt;0</formula>
    </cfRule>
  </conditionalFormatting>
  <conditionalFormatting sqref="L272:M272">
    <cfRule type="expression" dxfId="43" priority="44" stopIfTrue="1">
      <formula>希望&lt;&gt;0</formula>
    </cfRule>
  </conditionalFormatting>
  <conditionalFormatting sqref="J273:K273">
    <cfRule type="expression" dxfId="42" priority="43" stopIfTrue="1">
      <formula>希望&lt;&gt;0</formula>
    </cfRule>
  </conditionalFormatting>
  <conditionalFormatting sqref="L273:M273">
    <cfRule type="expression" dxfId="41" priority="42" stopIfTrue="1">
      <formula>希望&lt;&gt;0</formula>
    </cfRule>
  </conditionalFormatting>
  <conditionalFormatting sqref="J274:K274">
    <cfRule type="expression" dxfId="40" priority="41" stopIfTrue="1">
      <formula>希望&lt;&gt;0</formula>
    </cfRule>
  </conditionalFormatting>
  <conditionalFormatting sqref="L274:M274">
    <cfRule type="expression" dxfId="39" priority="40" stopIfTrue="1">
      <formula>希望&lt;&gt;0</formula>
    </cfRule>
  </conditionalFormatting>
  <conditionalFormatting sqref="J275:K275">
    <cfRule type="expression" dxfId="38" priority="39" stopIfTrue="1">
      <formula>希望&lt;&gt;0</formula>
    </cfRule>
  </conditionalFormatting>
  <conditionalFormatting sqref="L275:M275">
    <cfRule type="expression" dxfId="37" priority="38" stopIfTrue="1">
      <formula>希望&lt;&gt;0</formula>
    </cfRule>
  </conditionalFormatting>
  <conditionalFormatting sqref="J276:K276">
    <cfRule type="expression" dxfId="36" priority="37" stopIfTrue="1">
      <formula>希望&lt;&gt;0</formula>
    </cfRule>
  </conditionalFormatting>
  <conditionalFormatting sqref="L276:M276">
    <cfRule type="expression" dxfId="35" priority="36" stopIfTrue="1">
      <formula>希望&lt;&gt;0</formula>
    </cfRule>
  </conditionalFormatting>
  <conditionalFormatting sqref="J277:K277">
    <cfRule type="expression" dxfId="34" priority="35" stopIfTrue="1">
      <formula>希望&lt;&gt;0</formula>
    </cfRule>
  </conditionalFormatting>
  <conditionalFormatting sqref="L277:M277">
    <cfRule type="expression" dxfId="33" priority="34" stopIfTrue="1">
      <formula>希望&lt;&gt;0</formula>
    </cfRule>
  </conditionalFormatting>
  <conditionalFormatting sqref="J278:K278">
    <cfRule type="expression" dxfId="32" priority="33" stopIfTrue="1">
      <formula>希望&lt;&gt;0</formula>
    </cfRule>
  </conditionalFormatting>
  <conditionalFormatting sqref="L278:M278">
    <cfRule type="expression" dxfId="31" priority="32" stopIfTrue="1">
      <formula>希望&lt;&gt;0</formula>
    </cfRule>
  </conditionalFormatting>
  <conditionalFormatting sqref="J279:K279">
    <cfRule type="expression" dxfId="30" priority="31" stopIfTrue="1">
      <formula>希望&lt;&gt;0</formula>
    </cfRule>
  </conditionalFormatting>
  <conditionalFormatting sqref="L279:M279">
    <cfRule type="expression" dxfId="29" priority="30" stopIfTrue="1">
      <formula>希望&lt;&gt;0</formula>
    </cfRule>
  </conditionalFormatting>
  <conditionalFormatting sqref="J280:K280">
    <cfRule type="expression" dxfId="28" priority="29" stopIfTrue="1">
      <formula>希望&lt;&gt;0</formula>
    </cfRule>
  </conditionalFormatting>
  <conditionalFormatting sqref="L280:M280">
    <cfRule type="expression" dxfId="27" priority="28" stopIfTrue="1">
      <formula>希望&lt;&gt;0</formula>
    </cfRule>
  </conditionalFormatting>
  <conditionalFormatting sqref="J283:K283">
    <cfRule type="expression" dxfId="26" priority="27" stopIfTrue="1">
      <formula>希望&lt;&gt;0</formula>
    </cfRule>
  </conditionalFormatting>
  <conditionalFormatting sqref="L283:M283">
    <cfRule type="expression" dxfId="25" priority="26" stopIfTrue="1">
      <formula>希望&lt;&gt;0</formula>
    </cfRule>
  </conditionalFormatting>
  <conditionalFormatting sqref="J284:K284">
    <cfRule type="expression" dxfId="24" priority="25" stopIfTrue="1">
      <formula>希望&lt;&gt;0</formula>
    </cfRule>
  </conditionalFormatting>
  <conditionalFormatting sqref="L284:M284">
    <cfRule type="expression" dxfId="23" priority="24" stopIfTrue="1">
      <formula>希望&lt;&gt;0</formula>
    </cfRule>
  </conditionalFormatting>
  <conditionalFormatting sqref="J285:K285">
    <cfRule type="expression" dxfId="22" priority="23" stopIfTrue="1">
      <formula>希望&lt;&gt;0</formula>
    </cfRule>
  </conditionalFormatting>
  <conditionalFormatting sqref="L285:M285">
    <cfRule type="expression" dxfId="21" priority="22" stopIfTrue="1">
      <formula>希望&lt;&gt;0</formula>
    </cfRule>
  </conditionalFormatting>
  <conditionalFormatting sqref="J286:M286">
    <cfRule type="expression" dxfId="20" priority="21" stopIfTrue="1">
      <formula>希望&lt;&gt;0</formula>
    </cfRule>
  </conditionalFormatting>
  <conditionalFormatting sqref="T286:Y286">
    <cfRule type="expression" dxfId="19" priority="20" stopIfTrue="1">
      <formula>$A286&lt;&gt;0</formula>
    </cfRule>
  </conditionalFormatting>
  <conditionalFormatting sqref="J287:M287">
    <cfRule type="expression" dxfId="18" priority="19" stopIfTrue="1">
      <formula>希望&lt;&gt;0</formula>
    </cfRule>
  </conditionalFormatting>
  <conditionalFormatting sqref="T287:Y287">
    <cfRule type="expression" dxfId="17" priority="18" stopIfTrue="1">
      <formula>$A287&lt;&gt;0</formula>
    </cfRule>
  </conditionalFormatting>
  <conditionalFormatting sqref="J291:M291">
    <cfRule type="expression" dxfId="16" priority="17" stopIfTrue="1">
      <formula>希望&lt;&gt;0</formula>
    </cfRule>
  </conditionalFormatting>
  <conditionalFormatting sqref="J292:M292">
    <cfRule type="expression" dxfId="15" priority="16" stopIfTrue="1">
      <formula>希望&lt;&gt;0</formula>
    </cfRule>
  </conditionalFormatting>
  <conditionalFormatting sqref="J293:M293">
    <cfRule type="expression" dxfId="14" priority="15" stopIfTrue="1">
      <formula>希望&lt;&gt;0</formula>
    </cfRule>
  </conditionalFormatting>
  <conditionalFormatting sqref="J294:M294">
    <cfRule type="expression" dxfId="13" priority="14" stopIfTrue="1">
      <formula>希望&lt;&gt;0</formula>
    </cfRule>
  </conditionalFormatting>
  <conditionalFormatting sqref="J295:M295">
    <cfRule type="expression" dxfId="12" priority="13" stopIfTrue="1">
      <formula>希望&lt;&gt;0</formula>
    </cfRule>
  </conditionalFormatting>
  <conditionalFormatting sqref="J296:M296">
    <cfRule type="expression" dxfId="11" priority="12" stopIfTrue="1">
      <formula>希望&lt;&gt;0</formula>
    </cfRule>
  </conditionalFormatting>
  <conditionalFormatting sqref="J297:M297">
    <cfRule type="expression" dxfId="10" priority="11" stopIfTrue="1">
      <formula>希望&lt;&gt;0</formula>
    </cfRule>
  </conditionalFormatting>
  <conditionalFormatting sqref="J298:M298">
    <cfRule type="expression" dxfId="9" priority="10" stopIfTrue="1">
      <formula>希望&lt;&gt;0</formula>
    </cfRule>
  </conditionalFormatting>
  <conditionalFormatting sqref="J299:M299">
    <cfRule type="expression" dxfId="8" priority="9" stopIfTrue="1">
      <formula>希望&lt;&gt;0</formula>
    </cfRule>
  </conditionalFormatting>
  <conditionalFormatting sqref="J300:M300">
    <cfRule type="expression" dxfId="7" priority="8" stopIfTrue="1">
      <formula>希望&lt;&gt;0</formula>
    </cfRule>
  </conditionalFormatting>
  <conditionalFormatting sqref="J301:M301">
    <cfRule type="expression" dxfId="6" priority="7" stopIfTrue="1">
      <formula>希望&lt;&gt;0</formula>
    </cfRule>
  </conditionalFormatting>
  <conditionalFormatting sqref="J302:M302">
    <cfRule type="expression" dxfId="5" priority="6" stopIfTrue="1">
      <formula>希望&lt;&gt;0</formula>
    </cfRule>
  </conditionalFormatting>
  <conditionalFormatting sqref="J303:M303">
    <cfRule type="expression" dxfId="4" priority="5" stopIfTrue="1">
      <formula>希望&lt;&gt;0</formula>
    </cfRule>
  </conditionalFormatting>
  <conditionalFormatting sqref="J304:M304">
    <cfRule type="expression" dxfId="3" priority="4" stopIfTrue="1">
      <formula>希望&lt;&gt;0</formula>
    </cfRule>
  </conditionalFormatting>
  <conditionalFormatting sqref="J305:M305">
    <cfRule type="expression" dxfId="2" priority="3" stopIfTrue="1">
      <formula>希望&lt;&gt;0</formula>
    </cfRule>
  </conditionalFormatting>
  <conditionalFormatting sqref="J306:M306">
    <cfRule type="expression" dxfId="1" priority="2" stopIfTrue="1">
      <formula>希望&lt;&gt;0</formula>
    </cfRule>
  </conditionalFormatting>
  <conditionalFormatting sqref="J307:M307">
    <cfRule type="expression" dxfId="0" priority="1" stopIfTrue="1">
      <formula>希望&lt;&gt;0</formula>
    </cfRule>
  </conditionalFormatting>
  <dataValidations count="343">
    <dataValidation type="whole" imeMode="halfAlpha" allowBlank="1" showInputMessage="1" showErrorMessage="1" error="7桁の数字を入力してください" sqref="I20:M20" xr:uid="{F8776F4A-3B1D-41E2-A0A0-7F9AC299F26D}">
      <formula1>0</formula1>
      <formula2>9999999</formula2>
    </dataValidation>
    <dataValidation errorStyle="warning" imeMode="hiragana" allowBlank="1" showInputMessage="1" showErrorMessage="1" sqref="I22:Y22" xr:uid="{5C13B1ED-1852-4450-9D0F-15C3C4306A76}"/>
    <dataValidation errorStyle="warning" imeMode="fullKatakana" allowBlank="1" showInputMessage="1" showErrorMessage="1" sqref="I24:Y24" xr:uid="{96D70C87-0786-4B1B-8456-8D9C5D1BAF26}"/>
    <dataValidation errorStyle="warning" imeMode="hiragana" allowBlank="1" showInputMessage="1" showErrorMessage="1" sqref="I26:Y26" xr:uid="{ED9CCDC3-CA39-44E4-A9E6-B7C1847F7725}"/>
    <dataValidation errorStyle="warning" imeMode="hiragana" allowBlank="1" showInputMessage="1" showErrorMessage="1" sqref="I28:Y28" xr:uid="{1A0F5568-84E1-4270-B813-9600F6039876}"/>
    <dataValidation errorStyle="warning" imeMode="fullKatakana" allowBlank="1" showInputMessage="1" showErrorMessage="1" sqref="I30:Y30" xr:uid="{B25291DA-2743-4E1B-BE9F-BDED97EF0B32}"/>
    <dataValidation errorStyle="warning" imeMode="hiragana" allowBlank="1" showInputMessage="1" showErrorMessage="1" sqref="I32:Y32" xr:uid="{CD698196-E0CC-450B-8D8C-15C67E43E032}"/>
    <dataValidation errorStyle="warning" imeMode="halfAlpha" allowBlank="1" showInputMessage="1" showErrorMessage="1" sqref="I34:M34" xr:uid="{E28DE6A2-C1BF-41D3-A96A-39C52E4D7B33}"/>
    <dataValidation errorStyle="warning" imeMode="halfAlpha" allowBlank="1" showInputMessage="1" showErrorMessage="1" sqref="P34" xr:uid="{78B7C4B7-A2FE-4C90-AA5B-9EF4E318CEBC}"/>
    <dataValidation errorStyle="warning" imeMode="halfAlpha" allowBlank="1" showInputMessage="1" showErrorMessage="1" sqref="I36:M36" xr:uid="{ED71F98A-786F-48D5-97F8-8158E19BD1A8}"/>
    <dataValidation errorStyle="warning" imeMode="halfAlpha" allowBlank="1" showInputMessage="1" showErrorMessage="1" sqref="I38:Y38" xr:uid="{DA63EA91-013E-4A72-BEBA-CC2DDAA8FB3E}"/>
    <dataValidation type="list" imeMode="halfAlpha" allowBlank="1" showInputMessage="1" showErrorMessage="1" error="リストから選択してください" sqref="I40:M40" xr:uid="{6A79F63F-9CFD-4CD5-AE2C-4417CAA62FE7}">
      <formula1>"一致する,一致しない"</formula1>
    </dataValidation>
    <dataValidation type="list" imeMode="halfAlpha" allowBlank="1" showInputMessage="1" showErrorMessage="1" error="リストから選択してください" sqref="I63:M63" xr:uid="{2A23221F-A6F5-4705-ACEA-A8242EC8B2E2}">
      <formula1>"しない,する"</formula1>
    </dataValidation>
    <dataValidation type="whole" imeMode="halfAlpha" allowBlank="1" showInputMessage="1" showErrorMessage="1" error="7桁の数字を入力してください" sqref="I69:M69" xr:uid="{1067347B-A274-42B3-A681-AD0965051ADE}">
      <formula1>0</formula1>
      <formula2>9999999</formula2>
    </dataValidation>
    <dataValidation errorStyle="warning" imeMode="hiragana" allowBlank="1" showInputMessage="1" showErrorMessage="1" sqref="I71:Y71" xr:uid="{B20375E9-9A93-4579-B0BA-DEED46FD528F}"/>
    <dataValidation errorStyle="warning" imeMode="fullKatakana" allowBlank="1" showInputMessage="1" showErrorMessage="1" sqref="I73:Y73" xr:uid="{8897CD70-230B-4DC7-A028-91760ADB8A40}"/>
    <dataValidation errorStyle="warning" imeMode="hiragana" allowBlank="1" showInputMessage="1" showErrorMessage="1" sqref="I75:Y75" xr:uid="{68076B97-B14F-4FB0-A3A7-CBBF76750DEF}"/>
    <dataValidation errorStyle="warning" imeMode="hiragana" allowBlank="1" showInputMessage="1" showErrorMessage="1" sqref="I77:Y77" xr:uid="{65B39C2C-B75D-4A11-9E87-CF0C2D6D7C66}"/>
    <dataValidation errorStyle="warning" imeMode="fullKatakana" allowBlank="1" showInputMessage="1" showErrorMessage="1" sqref="I79:Y79" xr:uid="{47313BDF-5FF0-41AD-9C75-BEC63A533E6D}"/>
    <dataValidation errorStyle="warning" imeMode="hiragana" allowBlank="1" showInputMessage="1" showErrorMessage="1" sqref="I81:Y81" xr:uid="{C1F7F198-7267-4272-8D1C-28EE8A9E480A}"/>
    <dataValidation errorStyle="warning" imeMode="halfAlpha" allowBlank="1" showInputMessage="1" showErrorMessage="1" sqref="I83:M83" xr:uid="{26264319-9B3C-492E-983A-C152F979A76C}"/>
    <dataValidation errorStyle="warning" imeMode="halfAlpha" allowBlank="1" showInputMessage="1" showErrorMessage="1" sqref="P83" xr:uid="{5CD7B77F-A616-41CF-8782-C37B43C3D13F}"/>
    <dataValidation errorStyle="warning" imeMode="halfAlpha" allowBlank="1" showInputMessage="1" showErrorMessage="1" sqref="I85:M85" xr:uid="{9D72114A-227A-4618-9BDB-B30980357BBC}"/>
    <dataValidation errorStyle="warning" imeMode="halfAlpha" allowBlank="1" showInputMessage="1" showErrorMessage="1" sqref="I87:Y87" xr:uid="{62E6365E-4A54-4CE0-8FB0-41E3D684C73A}"/>
    <dataValidation errorStyle="warning" imeMode="hiragana" allowBlank="1" showInputMessage="1" showErrorMessage="1" sqref="I112:Y112" xr:uid="{A436F502-37E3-4685-9B09-87BEB7E78CE8}"/>
    <dataValidation errorStyle="warning" imeMode="fullKatakana" allowBlank="1" showInputMessage="1" showErrorMessage="1" sqref="I114:Y114" xr:uid="{7F3D02BB-CCB9-47D1-92C7-108E46A3D845}"/>
    <dataValidation errorStyle="warning" imeMode="hiragana" allowBlank="1" showInputMessage="1" showErrorMessage="1" sqref="I116:Y116" xr:uid="{0C53C215-9A3B-4B42-A52E-1D9B024EF6A1}"/>
    <dataValidation type="whole" imeMode="halfAlpha" allowBlank="1" showInputMessage="1" showErrorMessage="1" error="7桁の数字を入力してください" sqref="I118:M118" xr:uid="{8B0B65F3-71F1-4609-AF6D-56CF769311F4}">
      <formula1>0</formula1>
      <formula2>9999999</formula2>
    </dataValidation>
    <dataValidation errorStyle="warning" imeMode="hiragana" allowBlank="1" showInputMessage="1" showErrorMessage="1" sqref="I120:Y120" xr:uid="{85E1F13B-FF18-440A-A549-43E7692CE463}"/>
    <dataValidation errorStyle="warning" imeMode="halfAlpha" allowBlank="1" showInputMessage="1" showErrorMessage="1" sqref="I122:M122" xr:uid="{1C3DA9B9-66D0-44A7-B83E-D3D56F516D55}"/>
    <dataValidation errorStyle="warning" imeMode="halfAlpha" allowBlank="1" showInputMessage="1" showErrorMessage="1" sqref="P122" xr:uid="{7C51129F-736E-498C-A1BB-A27AE31DF567}"/>
    <dataValidation errorStyle="warning" imeMode="halfAlpha" allowBlank="1" showInputMessage="1" showErrorMessage="1" sqref="I124:M124" xr:uid="{6A327579-FC01-4D93-AADB-E53C0648530D}"/>
    <dataValidation errorStyle="warning" imeMode="halfAlpha" allowBlank="1" showInputMessage="1" showErrorMessage="1" sqref="I126:Y126" xr:uid="{3AB287EE-8F83-465C-82D3-0F5EA87D7D91}"/>
    <dataValidation type="list" imeMode="halfAlpha" allowBlank="1" showInputMessage="1" showErrorMessage="1" error="リストから選択してください" sqref="I153:M153" xr:uid="{629E07D8-FF05-4A42-9EBC-3CEA75BE2E45}">
      <formula1>"しない,する"</formula1>
    </dataValidation>
    <dataValidation errorStyle="warning" imeMode="fullKatakana" allowBlank="1" showInputMessage="1" showErrorMessage="1" sqref="I155:Y155" xr:uid="{6F53785C-E30F-4189-80B2-038C4DFC6B73}"/>
    <dataValidation errorStyle="warning" imeMode="hiragana" allowBlank="1" showInputMessage="1" showErrorMessage="1" sqref="I157:Y157" xr:uid="{691814A4-85BC-48A3-A4A5-101EAC1397A3}"/>
    <dataValidation errorStyle="warning" imeMode="halfAlpha" allowBlank="1" showInputMessage="1" showErrorMessage="1" sqref="I159:M159" xr:uid="{8D770DE8-865B-44A7-8018-BADCC1D5A94C}"/>
    <dataValidation type="whole" imeMode="halfAlpha" allowBlank="1" showInputMessage="1" showErrorMessage="1" error="7桁の数字を入力してください" sqref="I161:M161" xr:uid="{2A1E4CB7-591E-46E2-BAA8-C5F0DF6BF4AA}">
      <formula1>0</formula1>
      <formula2>9999999</formula2>
    </dataValidation>
    <dataValidation errorStyle="warning" imeMode="hiragana" allowBlank="1" showInputMessage="1" showErrorMessage="1" sqref="I163:Y163" xr:uid="{95F54A7E-E265-4FE8-8628-BAEF3497D2B6}"/>
    <dataValidation errorStyle="warning" imeMode="halfAlpha" allowBlank="1" showInputMessage="1" showErrorMessage="1" sqref="I165:M165" xr:uid="{4C1EBD27-7D85-4B26-8B32-641CA614E0F6}"/>
    <dataValidation errorStyle="warning" imeMode="halfAlpha" allowBlank="1" showInputMessage="1" showErrorMessage="1" sqref="I167:M167" xr:uid="{C7274680-3465-4524-87F9-AF1B12377018}"/>
    <dataValidation errorStyle="warning" imeMode="halfAlpha" allowBlank="1" showInputMessage="1" showErrorMessage="1" sqref="I169:Y169" xr:uid="{53409609-8DBE-470F-8966-4175D02FB689}"/>
    <dataValidation type="list" imeMode="halfAlpha" allowBlank="1" showInputMessage="1" showErrorMessage="1" error="リストから選択してください" sqref="K179:M179" xr:uid="{8460AECC-88D1-4DD2-BA14-A3236F841A3C}">
      <formula1>"○,　"</formula1>
    </dataValidation>
    <dataValidation type="list" imeMode="halfAlpha" allowBlank="1" showInputMessage="1" showErrorMessage="1" error="リストから選択してください" sqref="K180:M180" xr:uid="{30FB022A-77DE-419A-B633-49B3014AB452}">
      <formula1>"○,　"</formula1>
    </dataValidation>
    <dataValidation errorStyle="warning" imeMode="hiragana" allowBlank="1" showInputMessage="1" showErrorMessage="1" sqref="N180:U180" xr:uid="{2740E713-20BD-40BF-9663-844941CAC36E}"/>
    <dataValidation type="list" imeMode="halfAlpha" allowBlank="1" showInputMessage="1" showErrorMessage="1" error="リストから選択してください" sqref="K181:M181" xr:uid="{4BAFABE3-5247-4210-9DFD-833967272C48}">
      <formula1>"○,　"</formula1>
    </dataValidation>
    <dataValidation errorStyle="warning" imeMode="hiragana" allowBlank="1" showInputMessage="1" showErrorMessage="1" sqref="N181:U181" xr:uid="{1D6D630B-A1B8-4AA9-BFC7-3AD902C0334D}"/>
    <dataValidation type="list" imeMode="halfAlpha" allowBlank="1" showInputMessage="1" showErrorMessage="1" error="リストから選択してください" sqref="K182:M183" xr:uid="{170FA0FF-51F0-4762-817C-4BE865C6CA62}">
      <formula1>"○,　"</formula1>
    </dataValidation>
    <dataValidation errorStyle="warning" imeMode="hiragana" allowBlank="1" showInputMessage="1" showErrorMessage="1" sqref="N182:U182" xr:uid="{64188571-76D3-4B96-A0D2-FCC1ABEEDD4F}"/>
    <dataValidation type="whole" imeMode="halfAlpha" allowBlank="1" showInputMessage="1" showErrorMessage="1" error="有効な数字を入力してください" sqref="V182:W182" xr:uid="{E8864039-D281-470F-8D32-6A7720319BEE}">
      <formula1>0</formula1>
      <formula2>100</formula2>
    </dataValidation>
    <dataValidation errorStyle="warning" imeMode="hiragana" allowBlank="1" showInputMessage="1" showErrorMessage="1" sqref="N183:U183" xr:uid="{B4DDF233-C975-41B6-9D38-9DBC2A77E369}"/>
    <dataValidation type="whole" imeMode="halfAlpha" allowBlank="1" showInputMessage="1" showErrorMessage="1" error="有効な数字を入力してください" sqref="V183:W183" xr:uid="{8E0DF941-A77A-42ED-98B2-F97C3F7A08A6}">
      <formula1>0</formula1>
      <formula2>100</formula2>
    </dataValidation>
    <dataValidation type="whole" imeMode="halfAlpha" allowBlank="1" showInputMessage="1" showErrorMessage="1" error="有効な数字を入力してください" sqref="I185:M185" xr:uid="{96BBC2D8-EAD7-4585-A6DD-D9C970970CA3}">
      <formula1>0</formula1>
      <formula2>9999999999</formula2>
    </dataValidation>
    <dataValidation type="whole" imeMode="halfAlpha" allowBlank="1" showInputMessage="1" showErrorMessage="1" error="有効な数字を入力してください" sqref="I187:M187" xr:uid="{B124E590-E335-428D-AD10-79433F886EE4}">
      <formula1>0</formula1>
      <formula2>9999999999</formula2>
    </dataValidation>
    <dataValidation type="list" imeMode="halfAlpha" allowBlank="1" showInputMessage="1" showErrorMessage="1" error="リストから選択してください" sqref="J199:K199" xr:uid="{2957DD76-810F-4E8E-AA43-D98CC6932CBA}">
      <formula1>"○,　"</formula1>
    </dataValidation>
    <dataValidation type="list" imeMode="halfAlpha" allowBlank="1" showInputMessage="1" showErrorMessage="1" error="リストから選択してください" sqref="L199:M199" xr:uid="{327BC0B9-D660-43FB-90E8-C108216F8BD5}">
      <formula1>"○,　"</formula1>
    </dataValidation>
    <dataValidation errorStyle="warning" imeMode="hiragana" allowBlank="1" showInputMessage="1" showErrorMessage="1" sqref="T199:Y199" xr:uid="{436C26FE-B570-4CD2-AF41-AAE7BB72F147}"/>
    <dataValidation type="list" imeMode="halfAlpha" allowBlank="1" showInputMessage="1" showErrorMessage="1" error="リストから選択してください" sqref="J200:K200" xr:uid="{5BB29A81-1A82-448A-BA2C-FD765097AC38}">
      <formula1>"○,　"</formula1>
    </dataValidation>
    <dataValidation type="list" imeMode="halfAlpha" allowBlank="1" showInputMessage="1" showErrorMessage="1" error="リストから選択してください" sqref="L200:M200" xr:uid="{1F158BF1-7C95-4628-8CC7-86746F4F98DA}">
      <formula1>"○,　"</formula1>
    </dataValidation>
    <dataValidation errorStyle="warning" imeMode="hiragana" allowBlank="1" showInputMessage="1" showErrorMessage="1" sqref="T200:Y200" xr:uid="{067924EE-166F-46C1-9451-233BBB794AFE}"/>
    <dataValidation type="list" imeMode="halfAlpha" allowBlank="1" showInputMessage="1" showErrorMessage="1" error="リストから選択してください" sqref="J201:K201" xr:uid="{3E0D1051-20A6-4C66-B72E-84E7013AF761}">
      <formula1>"○,　"</formula1>
    </dataValidation>
    <dataValidation type="list" imeMode="halfAlpha" allowBlank="1" showInputMessage="1" showErrorMessage="1" error="リストから選択してください" sqref="L201:M201" xr:uid="{11D8CBF2-AE6A-4592-81EC-EF4F42B19AFB}">
      <formula1>"○,　"</formula1>
    </dataValidation>
    <dataValidation errorStyle="warning" imeMode="hiragana" allowBlank="1" showInputMessage="1" showErrorMessage="1" sqref="T201:Y201" xr:uid="{68174630-8AE6-4B0D-B72E-00DEB3C9DA69}"/>
    <dataValidation type="list" imeMode="halfAlpha" allowBlank="1" showInputMessage="1" showErrorMessage="1" error="リストから選択してください" sqref="J202:K202" xr:uid="{539522E0-E0B3-43C9-BFA1-EBB56B6EAD07}">
      <formula1>"○,　"</formula1>
    </dataValidation>
    <dataValidation type="list" imeMode="halfAlpha" allowBlank="1" showInputMessage="1" showErrorMessage="1" error="リストから選択してください" sqref="L202:M202" xr:uid="{44E8E5B5-624A-45BB-9335-CA31C8C0277D}">
      <formula1>"○,　"</formula1>
    </dataValidation>
    <dataValidation errorStyle="warning" imeMode="hiragana" allowBlank="1" showInputMessage="1" showErrorMessage="1" sqref="T202:Y202" xr:uid="{3ED3876F-84ED-4D17-BF67-BD2E59E5A200}"/>
    <dataValidation type="list" imeMode="halfAlpha" allowBlank="1" showInputMessage="1" showErrorMessage="1" error="リストから選択してください" sqref="J203:K203" xr:uid="{503397DF-8D65-48AA-BF60-071DCD0CCF11}">
      <formula1>"○,　"</formula1>
    </dataValidation>
    <dataValidation type="list" imeMode="halfAlpha" allowBlank="1" showInputMessage="1" showErrorMessage="1" error="リストから選択してください" sqref="L203:M203" xr:uid="{AD49EEAF-FB4E-4B8B-9202-1CE5D50354FD}">
      <formula1>"○,　"</formula1>
    </dataValidation>
    <dataValidation errorStyle="warning" imeMode="hiragana" allowBlank="1" showInputMessage="1" showErrorMessage="1" sqref="T203:Y203" xr:uid="{BA9A4850-1F7A-4285-9BA9-F39604D38E10}"/>
    <dataValidation type="list" imeMode="halfAlpha" allowBlank="1" showInputMessage="1" showErrorMessage="1" error="リストから選択してください" sqref="J204:K204" xr:uid="{7C704F05-A929-4DC9-9E72-3ED646400F7B}">
      <formula1>"○,　"</formula1>
    </dataValidation>
    <dataValidation type="list" imeMode="halfAlpha" allowBlank="1" showInputMessage="1" showErrorMessage="1" error="リストから選択してください" sqref="L204:M204" xr:uid="{DF011870-CC01-498C-9337-16E0A08918FF}">
      <formula1>"○,　"</formula1>
    </dataValidation>
    <dataValidation errorStyle="warning" imeMode="hiragana" allowBlank="1" showInputMessage="1" showErrorMessage="1" sqref="T204:Y204" xr:uid="{F1A8BAD9-1E34-4F10-83B3-2E697D7CA5C8}"/>
    <dataValidation type="list" imeMode="halfAlpha" allowBlank="1" showInputMessage="1" showErrorMessage="1" error="リストから選択してください" sqref="J205:K205" xr:uid="{2AEC7932-51BC-420E-A0A3-E3B952D70E12}">
      <formula1>"○,　"</formula1>
    </dataValidation>
    <dataValidation type="list" imeMode="halfAlpha" allowBlank="1" showInputMessage="1" showErrorMessage="1" error="リストから選択してください" sqref="L205:M205" xr:uid="{01ED4FEB-9F28-4CC1-AD3C-905B64713772}">
      <formula1>"○,　"</formula1>
    </dataValidation>
    <dataValidation errorStyle="warning" imeMode="hiragana" allowBlank="1" showInputMessage="1" showErrorMessage="1" sqref="T205:Y205" xr:uid="{86A543EA-2A88-4A53-BF87-84D0F5357AC4}"/>
    <dataValidation type="list" imeMode="halfAlpha" allowBlank="1" showInputMessage="1" showErrorMessage="1" error="リストから選択してください" sqref="J206:K206" xr:uid="{6B81658E-F853-48DF-ADD6-F96891E8F53B}">
      <formula1>"○,　"</formula1>
    </dataValidation>
    <dataValidation type="list" imeMode="halfAlpha" allowBlank="1" showInputMessage="1" showErrorMessage="1" error="リストから選択してください" sqref="L206:M206" xr:uid="{1201AEC0-5262-4869-93F2-0244A508985C}">
      <formula1>"○,　"</formula1>
    </dataValidation>
    <dataValidation errorStyle="warning" imeMode="hiragana" allowBlank="1" showInputMessage="1" showErrorMessage="1" sqref="T206:Y206" xr:uid="{BB94FBD0-69C8-4F1A-8E1B-183A43E62233}"/>
    <dataValidation type="list" imeMode="halfAlpha" allowBlank="1" showInputMessage="1" showErrorMessage="1" error="リストから選択してください" sqref="J207:K207" xr:uid="{C5552067-1D26-4A33-84BC-BF5C607F5B8D}">
      <formula1>"○,　"</formula1>
    </dataValidation>
    <dataValidation type="list" imeMode="halfAlpha" allowBlank="1" showInputMessage="1" showErrorMessage="1" error="リストから選択してください" sqref="L207:M207" xr:uid="{6D5A13AC-DC76-4782-826D-71813B782126}">
      <formula1>"○,　"</formula1>
    </dataValidation>
    <dataValidation errorStyle="warning" imeMode="hiragana" allowBlank="1" showInputMessage="1" showErrorMessage="1" sqref="T207:Y207" xr:uid="{0085D533-93D5-4B50-BF9A-9326C311B8B0}"/>
    <dataValidation type="list" imeMode="halfAlpha" allowBlank="1" showInputMessage="1" showErrorMessage="1" error="リストから選択してください" sqref="J208:K208" xr:uid="{2BA4EF1E-51BF-4A3C-89FB-E27A436DEEB3}">
      <formula1>"○,　"</formula1>
    </dataValidation>
    <dataValidation type="list" imeMode="halfAlpha" allowBlank="1" showInputMessage="1" showErrorMessage="1" error="リストから選択してください" sqref="L208:M208" xr:uid="{D4132C48-686D-42DA-BE5D-C7986221B979}">
      <formula1>"○,　"</formula1>
    </dataValidation>
    <dataValidation errorStyle="warning" imeMode="hiragana" allowBlank="1" showInputMessage="1" showErrorMessage="1" sqref="T208:Y208" xr:uid="{36DFAC06-FB50-4D3F-BFC0-8779D38E4E70}"/>
    <dataValidation type="list" imeMode="halfAlpha" allowBlank="1" showInputMessage="1" showErrorMessage="1" error="リストから選択してください" sqref="J209:K209" xr:uid="{C6C90AED-CAEA-43C3-9E9C-285D769DFCB2}">
      <formula1>"○,　"</formula1>
    </dataValidation>
    <dataValidation type="list" imeMode="halfAlpha" allowBlank="1" showInputMessage="1" showErrorMessage="1" error="リストから選択してください" sqref="L209:M209" xr:uid="{DE5490AD-34EF-4386-96CB-4130F5C33599}">
      <formula1>"○,　"</formula1>
    </dataValidation>
    <dataValidation errorStyle="warning" imeMode="hiragana" allowBlank="1" showInputMessage="1" showErrorMessage="1" sqref="T209:Y209" xr:uid="{6E141E19-D1EC-4AFF-B2AB-AAE0543576B9}"/>
    <dataValidation type="list" imeMode="halfAlpha" allowBlank="1" showInputMessage="1" showErrorMessage="1" error="リストから選択してください" sqref="J210:K210" xr:uid="{3EA18053-930E-4867-A229-31B4177B7D67}">
      <formula1>"○,　"</formula1>
    </dataValidation>
    <dataValidation type="list" imeMode="halfAlpha" allowBlank="1" showInputMessage="1" showErrorMessage="1" error="リストから選択してください" sqref="L210:M210" xr:uid="{F58B8913-DEB5-4131-8C6F-695EB0DCACE4}">
      <formula1>"○,　"</formula1>
    </dataValidation>
    <dataValidation type="list" imeMode="halfAlpha" allowBlank="1" showInputMessage="1" showErrorMessage="1" error="リストから選択してください" sqref="J211:K211" xr:uid="{5A5C9CDC-1935-4191-B295-A8B683A44F27}">
      <formula1>"○,　"</formula1>
    </dataValidation>
    <dataValidation type="list" imeMode="halfAlpha" allowBlank="1" showInputMessage="1" showErrorMessage="1" error="リストから選択してください" sqref="L211:M211" xr:uid="{32A2B9B0-F374-4F52-B0A2-7B0776AE6232}">
      <formula1>"○,　"</formula1>
    </dataValidation>
    <dataValidation errorStyle="warning" imeMode="hiragana" allowBlank="1" showInputMessage="1" showErrorMessage="1" sqref="T211:Y211" xr:uid="{B08AAA9A-E1C5-4B90-86A8-7AC05AD9987C}"/>
    <dataValidation type="list" imeMode="halfAlpha" allowBlank="1" showInputMessage="1" showErrorMessage="1" error="リストから選択してください" sqref="J212:K212" xr:uid="{49089EC6-C107-41AF-9E90-6D5A0F2978E9}">
      <formula1>"○,　"</formula1>
    </dataValidation>
    <dataValidation type="list" imeMode="halfAlpha" allowBlank="1" showInputMessage="1" showErrorMessage="1" error="リストから選択してください" sqref="L212:M212" xr:uid="{584EECA9-9009-469D-A3D7-3352E291FF9F}">
      <formula1>"○,　"</formula1>
    </dataValidation>
    <dataValidation errorStyle="warning" imeMode="hiragana" allowBlank="1" showInputMessage="1" showErrorMessage="1" sqref="T212:Y212" xr:uid="{4975DD32-DED1-4314-9D50-C684D7BD947A}"/>
    <dataValidation type="list" imeMode="halfAlpha" allowBlank="1" showInputMessage="1" showErrorMessage="1" error="リストから選択してください" sqref="J213:K213" xr:uid="{860335A0-77C0-4704-874C-7AC69165D7B0}">
      <formula1>"○,　"</formula1>
    </dataValidation>
    <dataValidation type="list" imeMode="halfAlpha" allowBlank="1" showInputMessage="1" showErrorMessage="1" error="リストから選択してください" sqref="L213:M213" xr:uid="{D25182E2-75C5-45A1-81AC-270BEB4EC844}">
      <formula1>"○,　"</formula1>
    </dataValidation>
    <dataValidation errorStyle="warning" imeMode="hiragana" allowBlank="1" showInputMessage="1" showErrorMessage="1" sqref="T213:Y213" xr:uid="{EE972444-1724-4CBC-B470-3D727725DB60}"/>
    <dataValidation type="list" imeMode="halfAlpha" allowBlank="1" showInputMessage="1" showErrorMessage="1" error="リストから選択してください" sqref="J214:K214" xr:uid="{80D66BD6-458F-4077-8974-3C4D634D7C39}">
      <formula1>"○,　"</formula1>
    </dataValidation>
    <dataValidation type="list" imeMode="halfAlpha" allowBlank="1" showInputMessage="1" showErrorMessage="1" error="リストから選択してください" sqref="L214:M214" xr:uid="{D1DE6A0E-5255-4814-89E9-B46AE18E6119}">
      <formula1>"○,　"</formula1>
    </dataValidation>
    <dataValidation errorStyle="warning" imeMode="hiragana" allowBlank="1" showInputMessage="1" showErrorMessage="1" sqref="T214:Y214" xr:uid="{6399FAE2-5CD1-4FF9-9A16-215AC132620F}"/>
    <dataValidation type="list" imeMode="halfAlpha" allowBlank="1" showInputMessage="1" showErrorMessage="1" error="リストから選択してください" sqref="J215:K215" xr:uid="{F9AF332E-BE71-469A-82DC-B2599CD10D07}">
      <formula1>"○,　"</formula1>
    </dataValidation>
    <dataValidation type="list" imeMode="halfAlpha" allowBlank="1" showInputMessage="1" showErrorMessage="1" error="リストから選択してください" sqref="L215:M215" xr:uid="{E429580C-16C3-4970-9955-DA8382312CF8}">
      <formula1>"○,　"</formula1>
    </dataValidation>
    <dataValidation errorStyle="warning" imeMode="hiragana" allowBlank="1" showInputMessage="1" showErrorMessage="1" sqref="T215:Y215" xr:uid="{B1372D2F-6938-4647-B0B1-7EC9DB2D0945}"/>
    <dataValidation type="list" imeMode="halfAlpha" allowBlank="1" showInputMessage="1" showErrorMessage="1" error="リストから選択してください" sqref="J216:K216" xr:uid="{4D6205BD-C077-4CDC-A078-827A6FE1EE03}">
      <formula1>"○,　"</formula1>
    </dataValidation>
    <dataValidation type="list" imeMode="halfAlpha" allowBlank="1" showInputMessage="1" showErrorMessage="1" error="リストから選択してください" sqref="L216:M216" xr:uid="{F7F24152-873A-4B98-967E-99835BF9DC69}">
      <formula1>"○,　"</formula1>
    </dataValidation>
    <dataValidation errorStyle="warning" imeMode="hiragana" allowBlank="1" showInputMessage="1" showErrorMessage="1" sqref="T216:Y216" xr:uid="{01FEB862-8E3B-4613-9B3E-2419A382AE9D}"/>
    <dataValidation type="list" imeMode="halfAlpha" allowBlank="1" showInputMessage="1" showErrorMessage="1" error="リストから選択してください" sqref="J217:K217" xr:uid="{55E971EC-44B8-465E-9984-8C50628999EF}">
      <formula1>"○,　"</formula1>
    </dataValidation>
    <dataValidation type="list" imeMode="halfAlpha" allowBlank="1" showInputMessage="1" showErrorMessage="1" error="リストから選択してください" sqref="L217:M217" xr:uid="{2B60B911-EC70-4728-B207-039033FED4AB}">
      <formula1>"○,　"</formula1>
    </dataValidation>
    <dataValidation errorStyle="warning" imeMode="hiragana" allowBlank="1" showInputMessage="1" showErrorMessage="1" sqref="T217:Y217" xr:uid="{AC9D2695-BF72-4DD4-9ED7-061F19590BF1}"/>
    <dataValidation type="list" imeMode="halfAlpha" allowBlank="1" showInputMessage="1" showErrorMessage="1" error="リストから選択してください" sqref="J218:K218" xr:uid="{F76D5915-C5A3-4E6A-9FB8-4EC4EDAC8A48}">
      <formula1>"○,　"</formula1>
    </dataValidation>
    <dataValidation type="list" imeMode="halfAlpha" allowBlank="1" showInputMessage="1" showErrorMessage="1" error="リストから選択してください" sqref="L218:M218" xr:uid="{32954817-93CB-4525-98DF-35C0A01359B5}">
      <formula1>"○,　"</formula1>
    </dataValidation>
    <dataValidation errorStyle="warning" imeMode="hiragana" allowBlank="1" showInputMessage="1" showErrorMessage="1" sqref="T218:Y218" xr:uid="{24BAEEE8-CE13-4E44-B91F-C6E6BD7BFFF6}"/>
    <dataValidation type="list" imeMode="halfAlpha" allowBlank="1" showInputMessage="1" showErrorMessage="1" error="リストから選択してください" sqref="J219:K219" xr:uid="{1866169A-FC69-4665-806D-48EAE4E2BD3E}">
      <formula1>"○,　"</formula1>
    </dataValidation>
    <dataValidation type="list" imeMode="halfAlpha" allowBlank="1" showInputMessage="1" showErrorMessage="1" error="リストから選択してください" sqref="L219:M219" xr:uid="{6183873D-B606-4A3E-A165-1AEBD4BCB3A0}">
      <formula1>"○,　"</formula1>
    </dataValidation>
    <dataValidation errorStyle="warning" imeMode="hiragana" allowBlank="1" showInputMessage="1" showErrorMessage="1" sqref="T219:Y219" xr:uid="{CF48336C-F67C-4393-BBFB-B238DE406222}"/>
    <dataValidation type="list" imeMode="halfAlpha" allowBlank="1" showInputMessage="1" showErrorMessage="1" error="リストから選択してください" sqref="J220:K220" xr:uid="{FF774C0A-CCE1-4A9F-B605-FE48B3B9E32B}">
      <formula1>"○,　"</formula1>
    </dataValidation>
    <dataValidation type="list" imeMode="halfAlpha" allowBlank="1" showInputMessage="1" showErrorMessage="1" error="リストから選択してください" sqref="L220:M220" xr:uid="{6674B9BA-3ED0-4331-9D56-93FA3E1D7EEF}">
      <formula1>"○,　"</formula1>
    </dataValidation>
    <dataValidation errorStyle="warning" imeMode="hiragana" allowBlank="1" showInputMessage="1" showErrorMessage="1" sqref="T220:Y220" xr:uid="{525110FF-8B87-42CE-BA4B-D8C82F808896}"/>
    <dataValidation type="list" imeMode="halfAlpha" allowBlank="1" showInputMessage="1" showErrorMessage="1" error="リストから選択してください" sqref="J221:K221" xr:uid="{90FB23BB-0685-4830-AB85-F8A8F2C7F343}">
      <formula1>"○,　"</formula1>
    </dataValidation>
    <dataValidation type="list" imeMode="halfAlpha" allowBlank="1" showInputMessage="1" showErrorMessage="1" error="リストから選択してください" sqref="L221:M221" xr:uid="{98B708E8-6742-41A4-88F2-A0000D186152}">
      <formula1>"○,　"</formula1>
    </dataValidation>
    <dataValidation errorStyle="warning" imeMode="hiragana" allowBlank="1" showInputMessage="1" showErrorMessage="1" sqref="T221:Y221" xr:uid="{32760C70-6237-45A9-8CF4-9998778F573F}"/>
    <dataValidation type="list" imeMode="halfAlpha" allowBlank="1" showInputMessage="1" showErrorMessage="1" error="リストから選択してください" sqref="J222:K222" xr:uid="{AD1EBD00-CE9D-4C02-A58B-6FD17338048B}">
      <formula1>"○,　"</formula1>
    </dataValidation>
    <dataValidation type="list" imeMode="halfAlpha" allowBlank="1" showInputMessage="1" showErrorMessage="1" error="リストから選択してください" sqref="L222:M222" xr:uid="{71A99D3A-5EDC-401F-96AC-C13E79C9EB7B}">
      <formula1>"○,　"</formula1>
    </dataValidation>
    <dataValidation errorStyle="warning" imeMode="hiragana" allowBlank="1" showInputMessage="1" showErrorMessage="1" sqref="T222:Y222" xr:uid="{AB38D3F7-4DED-4E29-9284-1C59ABC40A9C}"/>
    <dataValidation type="list" imeMode="halfAlpha" allowBlank="1" showInputMessage="1" showErrorMessage="1" error="リストから選択してください" sqref="J225:K225" xr:uid="{1C9EFC2B-7E88-4081-9ACB-603A658842A9}">
      <formula1>"○,　"</formula1>
    </dataValidation>
    <dataValidation type="list" imeMode="halfAlpha" allowBlank="1" showInputMessage="1" showErrorMessage="1" error="リストから選択してください" sqref="L225:M225" xr:uid="{AC79C58A-3D86-437C-9C4F-8A623E2AA773}">
      <formula1>"○,　"</formula1>
    </dataValidation>
    <dataValidation errorStyle="warning" imeMode="hiragana" allowBlank="1" showInputMessage="1" showErrorMessage="1" sqref="T225:Y225" xr:uid="{F3BE1F0A-7531-47D9-886F-EA6786FC4EC6}"/>
    <dataValidation type="list" imeMode="halfAlpha" allowBlank="1" showInputMessage="1" showErrorMessage="1" error="リストから選択してください" sqref="J226:K226" xr:uid="{94FCA5F3-9320-4C4A-BE53-7322AC95E912}">
      <formula1>"○,　"</formula1>
    </dataValidation>
    <dataValidation type="list" imeMode="halfAlpha" allowBlank="1" showInputMessage="1" showErrorMessage="1" error="リストから選択してください" sqref="L226:M226" xr:uid="{EFE181AE-C67D-47D5-A9A0-98308CD1D106}">
      <formula1>"○,　"</formula1>
    </dataValidation>
    <dataValidation errorStyle="warning" imeMode="hiragana" allowBlank="1" showInputMessage="1" showErrorMessage="1" sqref="T226:Y226" xr:uid="{12CD553D-9B96-49D8-8B35-7DF6C2BBA76A}"/>
    <dataValidation type="list" imeMode="halfAlpha" allowBlank="1" showInputMessage="1" showErrorMessage="1" error="リストから選択してください" sqref="J227:K227" xr:uid="{37593AA7-73A8-4CFF-82EE-7CF96F73DC51}">
      <formula1>"○,　"</formula1>
    </dataValidation>
    <dataValidation type="list" imeMode="halfAlpha" allowBlank="1" showInputMessage="1" showErrorMessage="1" error="リストから選択してください" sqref="L227:M227" xr:uid="{530BE7FD-648D-4766-B9FA-2A58F5DD2E88}">
      <formula1>"○,　"</formula1>
    </dataValidation>
    <dataValidation errorStyle="warning" imeMode="hiragana" allowBlank="1" showInputMessage="1" showErrorMessage="1" sqref="T227:Y227" xr:uid="{B319119E-EB20-4553-8647-17782DF5626E}"/>
    <dataValidation type="list" imeMode="halfAlpha" allowBlank="1" showInputMessage="1" showErrorMessage="1" error="リストから選択してください" sqref="J228:K228" xr:uid="{44E72A24-58C3-484B-A966-D153D6349F06}">
      <formula1>"○,　"</formula1>
    </dataValidation>
    <dataValidation type="list" imeMode="halfAlpha" allowBlank="1" showInputMessage="1" showErrorMessage="1" error="リストから選択してください" sqref="L228:M228" xr:uid="{12664837-009A-4AB3-8012-819100B2F8DE}">
      <formula1>"○,　"</formula1>
    </dataValidation>
    <dataValidation errorStyle="warning" imeMode="hiragana" allowBlank="1" showInputMessage="1" showErrorMessage="1" sqref="T228:Y228" xr:uid="{572008D8-5799-4C62-9D07-4A5B74913202}"/>
    <dataValidation type="list" imeMode="halfAlpha" allowBlank="1" showInputMessage="1" showErrorMessage="1" error="リストから選択してください" sqref="J229:K229" xr:uid="{2AB67614-E5D7-46C4-A965-9CDCD7141665}">
      <formula1>"○,　"</formula1>
    </dataValidation>
    <dataValidation type="list" imeMode="halfAlpha" allowBlank="1" showInputMessage="1" showErrorMessage="1" error="リストから選択してください" sqref="L229:M229" xr:uid="{A43C2663-DCB6-44B5-9138-04BA8F0984FE}">
      <formula1>"○,　"</formula1>
    </dataValidation>
    <dataValidation errorStyle="warning" imeMode="hiragana" allowBlank="1" showInputMessage="1" showErrorMessage="1" sqref="T229:Y229" xr:uid="{AA2E2AF3-FBC5-4036-9F41-BD31FB895652}"/>
    <dataValidation type="list" imeMode="halfAlpha" allowBlank="1" showInputMessage="1" showErrorMessage="1" error="リストから選択してください" sqref="J230:K230" xr:uid="{4F88C75E-A9F5-4449-99FD-FE4867B2245A}">
      <formula1>"○,　"</formula1>
    </dataValidation>
    <dataValidation type="list" imeMode="halfAlpha" allowBlank="1" showInputMessage="1" showErrorMessage="1" error="リストから選択してください" sqref="L230:M230" xr:uid="{7CB67B79-5282-4E27-B8D7-696BCD9118A6}">
      <formula1>"○,　"</formula1>
    </dataValidation>
    <dataValidation errorStyle="warning" imeMode="hiragana" allowBlank="1" showInputMessage="1" showErrorMessage="1" sqref="T230:Y230" xr:uid="{1AF0303B-C1A3-4615-BB1C-66E5F1A49A93}"/>
    <dataValidation type="list" imeMode="halfAlpha" allowBlank="1" showInputMessage="1" showErrorMessage="1" error="リストから選択してください" sqref="J231:K231" xr:uid="{3918223A-8038-4ED7-8E35-980CB18C2A20}">
      <formula1>"○,　"</formula1>
    </dataValidation>
    <dataValidation type="list" imeMode="halfAlpha" allowBlank="1" showInputMessage="1" showErrorMessage="1" error="リストから選択してください" sqref="L231:M231" xr:uid="{C3789581-B1D7-40DC-A27E-37D48D383F9C}">
      <formula1>"○,　"</formula1>
    </dataValidation>
    <dataValidation errorStyle="warning" imeMode="hiragana" allowBlank="1" showInputMessage="1" showErrorMessage="1" sqref="T231:Y231" xr:uid="{09C50C9F-F92B-4B28-8D25-A35B39A99F33}"/>
    <dataValidation type="list" imeMode="halfAlpha" allowBlank="1" showInputMessage="1" showErrorMessage="1" error="リストから選択してください" sqref="J232:K232" xr:uid="{2C06F29A-2AAA-4046-8785-74F13218F208}">
      <formula1>"○,　"</formula1>
    </dataValidation>
    <dataValidation type="list" imeMode="halfAlpha" allowBlank="1" showInputMessage="1" showErrorMessage="1" error="リストから選択してください" sqref="L232:M232" xr:uid="{182AB2C1-F95D-4BC9-BDF7-CAA35610E53F}">
      <formula1>"○,　"</formula1>
    </dataValidation>
    <dataValidation errorStyle="warning" imeMode="hiragana" allowBlank="1" showInputMessage="1" showErrorMessage="1" sqref="T232:Y232" xr:uid="{E8D74B4B-9253-4E20-ACC8-0B5118249955}"/>
    <dataValidation type="list" imeMode="halfAlpha" allowBlank="1" showInputMessage="1" showErrorMessage="1" error="リストから選択してください" sqref="J233:K233" xr:uid="{B4F6DD12-F4C7-40BD-8671-BF2D0BEC3100}">
      <formula1>"○,　"</formula1>
    </dataValidation>
    <dataValidation type="list" imeMode="halfAlpha" allowBlank="1" showInputMessage="1" showErrorMessage="1" error="リストから選択してください" sqref="L233:M233" xr:uid="{FA0F389A-74B3-44CD-A7E6-1DEA631171FB}">
      <formula1>"○,　"</formula1>
    </dataValidation>
    <dataValidation errorStyle="warning" imeMode="hiragana" allowBlank="1" showInputMessage="1" showErrorMessage="1" sqref="T233:Y233" xr:uid="{6F7FF367-DF09-4FDD-9D57-C0C525F589B6}"/>
    <dataValidation type="list" imeMode="halfAlpha" allowBlank="1" showInputMessage="1" showErrorMessage="1" error="リストから選択してください" sqref="J234:K234" xr:uid="{C1C10041-4151-4C85-A1D8-79E10BCDA817}">
      <formula1>"○,　"</formula1>
    </dataValidation>
    <dataValidation type="list" imeMode="halfAlpha" allowBlank="1" showInputMessage="1" showErrorMessage="1" error="リストから選択してください" sqref="L234:M234" xr:uid="{44900CA5-176B-4A05-84EE-014413CD7FE1}">
      <formula1>"○,　"</formula1>
    </dataValidation>
    <dataValidation errorStyle="warning" imeMode="hiragana" allowBlank="1" showInputMessage="1" showErrorMessage="1" sqref="T234:Y234" xr:uid="{318D709F-C81B-4DB4-A05F-A0C29AE5818E}"/>
    <dataValidation type="list" imeMode="halfAlpha" allowBlank="1" showInputMessage="1" showErrorMessage="1" error="リストから選択してください" sqref="J235:K235" xr:uid="{35CFB84C-9675-489A-8290-4782952230F5}">
      <formula1>"○,　"</formula1>
    </dataValidation>
    <dataValidation type="list" imeMode="halfAlpha" allowBlank="1" showInputMessage="1" showErrorMessage="1" error="リストから選択してください" sqref="L235:M235" xr:uid="{0C2BC862-998B-4995-B000-3895388478B4}">
      <formula1>"○,　"</formula1>
    </dataValidation>
    <dataValidation errorStyle="warning" imeMode="hiragana" allowBlank="1" showInputMessage="1" showErrorMessage="1" sqref="T235:Y235" xr:uid="{ED69E457-788B-4592-92AB-3AD5CCEBFB45}"/>
    <dataValidation type="list" imeMode="halfAlpha" allowBlank="1" showInputMessage="1" showErrorMessage="1" error="リストから選択してください" sqref="J236:K236" xr:uid="{72CCEEEF-F357-4412-9558-6BF197E1C1A5}">
      <formula1>"○,　"</formula1>
    </dataValidation>
    <dataValidation type="list" imeMode="halfAlpha" allowBlank="1" showInputMessage="1" showErrorMessage="1" error="リストから選択してください" sqref="L236:M236" xr:uid="{59008BBD-75F1-42F4-9897-566E5636E758}">
      <formula1>"○,　"</formula1>
    </dataValidation>
    <dataValidation errorStyle="warning" imeMode="hiragana" allowBlank="1" showInputMessage="1" showErrorMessage="1" sqref="T236:Y236" xr:uid="{288CE63F-36B0-4963-862D-4AEBD1986562}"/>
    <dataValidation type="list" imeMode="halfAlpha" allowBlank="1" showInputMessage="1" showErrorMessage="1" error="リストから選択してください" sqref="J237:K237" xr:uid="{55204423-3EC5-4E51-A3EF-F8B8C71181D2}">
      <formula1>"○,　"</formula1>
    </dataValidation>
    <dataValidation type="list" imeMode="halfAlpha" allowBlank="1" showInputMessage="1" showErrorMessage="1" error="リストから選択してください" sqref="L237:M237" xr:uid="{968A14D9-8708-4747-B8E8-A44A4A6CA25B}">
      <formula1>"○,　"</formula1>
    </dataValidation>
    <dataValidation errorStyle="warning" imeMode="hiragana" allowBlank="1" showInputMessage="1" showErrorMessage="1" sqref="T237:Y237" xr:uid="{2EB508DC-4AD8-4043-9355-86B1CA8BB623}"/>
    <dataValidation type="list" imeMode="halfAlpha" allowBlank="1" showInputMessage="1" showErrorMessage="1" error="リストから選択してください" sqref="J238:K238" xr:uid="{C1229F55-9A14-4FA0-901D-2532A281E26B}">
      <formula1>"○,　"</formula1>
    </dataValidation>
    <dataValidation type="list" imeMode="halfAlpha" allowBlank="1" showInputMessage="1" showErrorMessage="1" error="リストから選択してください" sqref="L238:M238" xr:uid="{6126DFFA-FE6D-45F7-AA3C-AFA14CCFB4A5}">
      <formula1>"○,　"</formula1>
    </dataValidation>
    <dataValidation errorStyle="warning" imeMode="hiragana" allowBlank="1" showInputMessage="1" showErrorMessage="1" sqref="T238:Y238" xr:uid="{69A130D6-F1EB-440D-8CE3-DB42D40640DE}"/>
    <dataValidation type="list" imeMode="halfAlpha" allowBlank="1" showInputMessage="1" showErrorMessage="1" error="リストから選択してください" sqref="J239:K239" xr:uid="{06CEF635-A662-4049-A368-FD85A7C8842B}">
      <formula1>"○,　"</formula1>
    </dataValidation>
    <dataValidation type="list" imeMode="halfAlpha" allowBlank="1" showInputMessage="1" showErrorMessage="1" error="リストから選択してください" sqref="L239:M239" xr:uid="{13C7FA5A-F436-49B8-90C2-7A485CA0105B}">
      <formula1>"○,　"</formula1>
    </dataValidation>
    <dataValidation type="list" imeMode="halfAlpha" allowBlank="1" showInputMessage="1" showErrorMessage="1" error="リストから選択してください" sqref="J240:K240" xr:uid="{7F725D0F-CF1D-4430-AF3B-CCE3A347C304}">
      <formula1>"○,　"</formula1>
    </dataValidation>
    <dataValidation type="list" imeMode="halfAlpha" allowBlank="1" showInputMessage="1" showErrorMessage="1" error="リストから選択してください" sqref="L240:M240" xr:uid="{7E571A93-39F5-4B9E-936D-8B180778696B}">
      <formula1>"○,　"</formula1>
    </dataValidation>
    <dataValidation errorStyle="warning" imeMode="hiragana" allowBlank="1" showInputMessage="1" showErrorMessage="1" sqref="T240:Y240" xr:uid="{DCE7A1C9-B034-44DB-8EFA-98EE5C2DC2F0}"/>
    <dataValidation type="list" imeMode="halfAlpha" allowBlank="1" showInputMessage="1" showErrorMessage="1" error="リストから選択してください" sqref="J241:K241" xr:uid="{D9BCC43D-307F-4084-AEFA-F26C7BD37D92}">
      <formula1>"○,　"</formula1>
    </dataValidation>
    <dataValidation type="list" imeMode="halfAlpha" allowBlank="1" showInputMessage="1" showErrorMessage="1" error="リストから選択してください" sqref="L241:M241" xr:uid="{6E724D0D-DB91-49F9-A6FF-FDECE2145726}">
      <formula1>"○,　"</formula1>
    </dataValidation>
    <dataValidation errorStyle="warning" imeMode="hiragana" allowBlank="1" showInputMessage="1" showErrorMessage="1" sqref="T241:Y241" xr:uid="{8B4CE0CD-2582-4451-BD00-2323EE2D1ED2}"/>
    <dataValidation type="list" imeMode="halfAlpha" allowBlank="1" showInputMessage="1" showErrorMessage="1" error="リストから選択してください" sqref="J242:K242" xr:uid="{51D291AC-4A5D-4D23-90A3-AE5A512D90E8}">
      <formula1>"○,　"</formula1>
    </dataValidation>
    <dataValidation type="list" imeMode="halfAlpha" allowBlank="1" showInputMessage="1" showErrorMessage="1" error="リストから選択してください" sqref="L242:M242" xr:uid="{5DC999A7-B299-403C-8DC6-C936B7530F4C}">
      <formula1>"○,　"</formula1>
    </dataValidation>
    <dataValidation errorStyle="warning" imeMode="hiragana" allowBlank="1" showInputMessage="1" showErrorMessage="1" sqref="T242:Y242" xr:uid="{DC089EAA-F954-41FF-AF16-E1A4782D1079}"/>
    <dataValidation type="list" imeMode="halfAlpha" allowBlank="1" showInputMessage="1" showErrorMessage="1" error="リストから選択してください" sqref="J243:K243" xr:uid="{A128946F-1919-4303-B49D-BB03B1C3243A}">
      <formula1>"○,　"</formula1>
    </dataValidation>
    <dataValidation type="list" imeMode="halfAlpha" allowBlank="1" showInputMessage="1" showErrorMessage="1" error="リストから選択してください" sqref="L243:M243" xr:uid="{74683C00-9529-4528-9575-8E7FA1858433}">
      <formula1>"○,　"</formula1>
    </dataValidation>
    <dataValidation errorStyle="warning" imeMode="hiragana" allowBlank="1" showInputMessage="1" showErrorMessage="1" sqref="T243:Y243" xr:uid="{FEA90131-5866-4E11-B232-8D8172FF8770}"/>
    <dataValidation type="list" imeMode="halfAlpha" allowBlank="1" showInputMessage="1" showErrorMessage="1" error="リストから選択してください" sqref="J244:K244" xr:uid="{DADCAF44-BE66-4F04-A970-EC98F91167B9}">
      <formula1>"○,　"</formula1>
    </dataValidation>
    <dataValidation type="list" imeMode="halfAlpha" allowBlank="1" showInputMessage="1" showErrorMessage="1" error="リストから選択してください" sqref="L244:M244" xr:uid="{E33AAE9C-9ABF-4007-B10B-09E8FC43191A}">
      <formula1>"○,　"</formula1>
    </dataValidation>
    <dataValidation errorStyle="warning" imeMode="hiragana" allowBlank="1" showInputMessage="1" showErrorMessage="1" sqref="T244:Y244" xr:uid="{CB5656A0-4D6F-4270-BE0D-2A08508E6E4F}"/>
    <dataValidation type="list" imeMode="halfAlpha" allowBlank="1" showInputMessage="1" showErrorMessage="1" error="リストから選択してください" sqref="J245:K245" xr:uid="{F2B026F9-C55F-4482-973C-6819E16B30CB}">
      <formula1>"○,　"</formula1>
    </dataValidation>
    <dataValidation type="list" imeMode="halfAlpha" allowBlank="1" showInputMessage="1" showErrorMessage="1" error="リストから選択してください" sqref="L245:M245" xr:uid="{BAEE56AC-D2B8-470E-BC0A-01C2057FE35A}">
      <formula1>"○,　"</formula1>
    </dataValidation>
    <dataValidation errorStyle="warning" imeMode="hiragana" allowBlank="1" showInputMessage="1" showErrorMessage="1" sqref="T245:Y245" xr:uid="{D994780D-AFF5-4DD4-BEC3-C2E92B69B7E6}"/>
    <dataValidation type="list" imeMode="halfAlpha" allowBlank="1" showInputMessage="1" showErrorMessage="1" error="リストから選択してください" sqref="J246:K246" xr:uid="{8154D570-D68B-4A10-BF89-1D50AAA1A3E7}">
      <formula1>"○,　"</formula1>
    </dataValidation>
    <dataValidation type="list" imeMode="halfAlpha" allowBlank="1" showInputMessage="1" showErrorMessage="1" error="リストから選択してください" sqref="L246:M246" xr:uid="{06215D1C-24B0-47A3-A372-3AB0D2A9BD22}">
      <formula1>"○,　"</formula1>
    </dataValidation>
    <dataValidation errorStyle="warning" imeMode="hiragana" allowBlank="1" showInputMessage="1" showErrorMessage="1" sqref="T246:Y246" xr:uid="{0341F5C8-1A89-4A88-983A-444D02ED77C4}"/>
    <dataValidation type="list" imeMode="halfAlpha" allowBlank="1" showInputMessage="1" showErrorMessage="1" error="リストから選択してください" sqref="J247:K247" xr:uid="{5D775113-2B2A-47E5-9BC5-0E1FFE3E5764}">
      <formula1>"○,　"</formula1>
    </dataValidation>
    <dataValidation type="list" imeMode="halfAlpha" allowBlank="1" showInputMessage="1" showErrorMessage="1" error="リストから選択してください" sqref="L247:M247" xr:uid="{C0068608-12DF-4C4C-820F-00185257CF74}">
      <formula1>"○,　"</formula1>
    </dataValidation>
    <dataValidation errorStyle="warning" imeMode="hiragana" allowBlank="1" showInputMessage="1" showErrorMessage="1" sqref="T247:Y247" xr:uid="{EC23417F-4986-4C2E-B31D-7599C2939737}"/>
    <dataValidation type="list" imeMode="halfAlpha" allowBlank="1" showInputMessage="1" showErrorMessage="1" error="リストから選択してください" sqref="J248:K248" xr:uid="{C1F6C563-6EB1-4646-9266-D063E5D53A55}">
      <formula1>"○,　"</formula1>
    </dataValidation>
    <dataValidation type="list" imeMode="halfAlpha" allowBlank="1" showInputMessage="1" showErrorMessage="1" error="リストから選択してください" sqref="L248:M248" xr:uid="{E19D36CD-3CFE-4124-BBA5-DF731E3E7323}">
      <formula1>"○,　"</formula1>
    </dataValidation>
    <dataValidation errorStyle="warning" imeMode="hiragana" allowBlank="1" showInputMessage="1" showErrorMessage="1" sqref="T248:Y248" xr:uid="{CD74B5AF-3EFD-4580-A8BC-106B0D94A2D7}"/>
    <dataValidation type="list" imeMode="halfAlpha" allowBlank="1" showInputMessage="1" showErrorMessage="1" error="リストから選択してください" sqref="J249:K249" xr:uid="{EAFD7E65-67E0-4015-897D-600ADAF17821}">
      <formula1>"○,　"</formula1>
    </dataValidation>
    <dataValidation type="list" imeMode="halfAlpha" allowBlank="1" showInputMessage="1" showErrorMessage="1" error="リストから選択してください" sqref="L249:M249" xr:uid="{0467C68D-6FD4-4604-A56E-FE39BCE14211}">
      <formula1>"○,　"</formula1>
    </dataValidation>
    <dataValidation errorStyle="warning" imeMode="hiragana" allowBlank="1" showInputMessage="1" showErrorMessage="1" sqref="T249:Y249" xr:uid="{AE325E59-3C96-4AE9-83D5-5FC12BA19B0E}"/>
    <dataValidation type="list" imeMode="halfAlpha" allowBlank="1" showInputMessage="1" showErrorMessage="1" error="リストから選択してください" sqref="J250:K250" xr:uid="{EBF7D51F-B9F2-438E-9FF8-A46213A79EDA}">
      <formula1>"○,　"</formula1>
    </dataValidation>
    <dataValidation type="list" imeMode="halfAlpha" allowBlank="1" showInputMessage="1" showErrorMessage="1" error="リストから選択してください" sqref="L250:M250" xr:uid="{522801AB-5B0D-4B98-B844-F03BA0C9BF08}">
      <formula1>"○,　"</formula1>
    </dataValidation>
    <dataValidation errorStyle="warning" imeMode="hiragana" allowBlank="1" showInputMessage="1" showErrorMessage="1" sqref="T250:Y250" xr:uid="{3BC3D9F3-AF51-4C58-A874-981E30728DC2}"/>
    <dataValidation type="list" imeMode="halfAlpha" allowBlank="1" showInputMessage="1" showErrorMessage="1" error="リストから選択してください" sqref="J251:K251" xr:uid="{BCCE809D-0460-487A-86C4-12402BF98034}">
      <formula1>"○,　"</formula1>
    </dataValidation>
    <dataValidation type="list" imeMode="halfAlpha" allowBlank="1" showInputMessage="1" showErrorMessage="1" error="リストから選択してください" sqref="L251:M251" xr:uid="{C49901BC-3287-4C7E-897B-6930E91AEF95}">
      <formula1>"○,　"</formula1>
    </dataValidation>
    <dataValidation errorStyle="warning" imeMode="hiragana" allowBlank="1" showInputMessage="1" showErrorMessage="1" sqref="T251:Y251" xr:uid="{3898D4D2-6C28-4BC3-9C30-DA12A047F9E9}"/>
    <dataValidation type="list" imeMode="halfAlpha" allowBlank="1" showInputMessage="1" showErrorMessage="1" error="リストから選択してください" sqref="J254:K254" xr:uid="{84A9C1DB-210C-4BD3-B6E6-A657AFCAB47C}">
      <formula1>"○,　"</formula1>
    </dataValidation>
    <dataValidation type="list" imeMode="halfAlpha" allowBlank="1" showInputMessage="1" showErrorMessage="1" error="リストから選択してください" sqref="L254:M254" xr:uid="{86375A89-D73C-4502-BE13-776C1A8C76F7}">
      <formula1>"○,　"</formula1>
    </dataValidation>
    <dataValidation errorStyle="warning" imeMode="hiragana" allowBlank="1" showInputMessage="1" showErrorMessage="1" sqref="T254:Y254" xr:uid="{DF0EC243-9EB8-40B0-805D-2D869596E82D}"/>
    <dataValidation type="list" imeMode="halfAlpha" allowBlank="1" showInputMessage="1" showErrorMessage="1" error="リストから選択してください" sqref="J255:K255" xr:uid="{8557714E-2FF3-4E70-9546-4A196FB64319}">
      <formula1>"○,　"</formula1>
    </dataValidation>
    <dataValidation type="list" imeMode="halfAlpha" allowBlank="1" showInputMessage="1" showErrorMessage="1" error="リストから選択してください" sqref="L255:M255" xr:uid="{70433CA0-1E8D-4C4A-92A1-1AE03E350377}">
      <formula1>"○,　"</formula1>
    </dataValidation>
    <dataValidation errorStyle="warning" imeMode="hiragana" allowBlank="1" showInputMessage="1" showErrorMessage="1" sqref="T255:Y255" xr:uid="{B471F302-4461-469E-A837-6B9AC3E32E98}"/>
    <dataValidation type="list" imeMode="halfAlpha" allowBlank="1" showInputMessage="1" showErrorMessage="1" error="リストから選択してください" sqref="J256:K256" xr:uid="{5F6B80C2-772C-4148-9694-CD8646A01CE4}">
      <formula1>"○,　"</formula1>
    </dataValidation>
    <dataValidation type="list" imeMode="halfAlpha" allowBlank="1" showInputMessage="1" showErrorMessage="1" error="リストから選択してください" sqref="L256:M256" xr:uid="{879F088A-BDA3-4744-A8CE-CC3A33532E55}">
      <formula1>"○,　"</formula1>
    </dataValidation>
    <dataValidation errorStyle="warning" imeMode="hiragana" allowBlank="1" showInputMessage="1" showErrorMessage="1" sqref="T256:Y256" xr:uid="{458F9D12-E54D-4A9F-A7BA-F62EB04F94CD}"/>
    <dataValidation type="list" imeMode="halfAlpha" allowBlank="1" showInputMessage="1" showErrorMessage="1" error="リストから選択してください" sqref="J257:K257" xr:uid="{4CB97911-0E79-4A53-ABE1-173BF931C296}">
      <formula1>"○,　"</formula1>
    </dataValidation>
    <dataValidation type="list" imeMode="halfAlpha" allowBlank="1" showInputMessage="1" showErrorMessage="1" error="リストから選択してください" sqref="L257:M257" xr:uid="{4B4BCE01-D1C9-4AE5-8E24-B0AFA6A18261}">
      <formula1>"○,　"</formula1>
    </dataValidation>
    <dataValidation errorStyle="warning" imeMode="hiragana" allowBlank="1" showInputMessage="1" showErrorMessage="1" sqref="T257:Y257" xr:uid="{2014AF1F-B8CE-4F9E-9A61-D4E762C6094A}"/>
    <dataValidation type="list" imeMode="halfAlpha" allowBlank="1" showInputMessage="1" showErrorMessage="1" error="リストから選択してください" sqref="J258:K258" xr:uid="{2077911A-9C9A-4158-BB2D-F5A53243E7BD}">
      <formula1>"○,　"</formula1>
    </dataValidation>
    <dataValidation type="list" imeMode="halfAlpha" allowBlank="1" showInputMessage="1" showErrorMessage="1" error="リストから選択してください" sqref="L258:M258" xr:uid="{0E8E0534-C66D-4EE2-BCCA-86B0A1D8D03D}">
      <formula1>"○,　"</formula1>
    </dataValidation>
    <dataValidation errorStyle="warning" imeMode="hiragana" allowBlank="1" showInputMessage="1" showErrorMessage="1" sqref="T258:Y258" xr:uid="{7AC73679-9F74-4B05-B594-B05BA4087B8F}"/>
    <dataValidation type="list" imeMode="halfAlpha" allowBlank="1" showInputMessage="1" showErrorMessage="1" error="リストから選択してください" sqref="J259:K259" xr:uid="{180BD638-BC04-433E-9EC3-E851D6FDD575}">
      <formula1>"○,　"</formula1>
    </dataValidation>
    <dataValidation type="list" imeMode="halfAlpha" allowBlank="1" showInputMessage="1" showErrorMessage="1" error="リストから選択してください" sqref="L259:M259" xr:uid="{11C3B148-AEB0-4425-BE9A-B62C6986250D}">
      <formula1>"○,　"</formula1>
    </dataValidation>
    <dataValidation errorStyle="warning" imeMode="hiragana" allowBlank="1" showInputMessage="1" showErrorMessage="1" sqref="T259:Y259" xr:uid="{0E7F140E-2D9F-477E-B633-2538117B7F2C}"/>
    <dataValidation type="list" imeMode="halfAlpha" allowBlank="1" showInputMessage="1" showErrorMessage="1" error="リストから選択してください" sqref="J260:K260" xr:uid="{62F3D240-16C5-4E23-A657-C518848F3357}">
      <formula1>"○,　"</formula1>
    </dataValidation>
    <dataValidation type="list" imeMode="halfAlpha" allowBlank="1" showInputMessage="1" showErrorMessage="1" error="リストから選択してください" sqref="L260:M260" xr:uid="{2B143F55-D67C-4A9A-A5BB-7DF5996C8549}">
      <formula1>"○,　"</formula1>
    </dataValidation>
    <dataValidation errorStyle="warning" imeMode="hiragana" allowBlank="1" showInputMessage="1" showErrorMessage="1" sqref="T260:Y260" xr:uid="{6E7FB605-672F-4715-9453-B92ACF92784B}"/>
    <dataValidation type="list" imeMode="halfAlpha" allowBlank="1" showInputMessage="1" showErrorMessage="1" error="リストから選択してください" sqref="J261:K261" xr:uid="{D9327746-1A06-4265-8427-F11898E3EE47}">
      <formula1>"○,　"</formula1>
    </dataValidation>
    <dataValidation type="list" imeMode="halfAlpha" allowBlank="1" showInputMessage="1" showErrorMessage="1" error="リストから選択してください" sqref="L261:M261" xr:uid="{6BCD5936-408C-43F3-9B30-9145600ACCEC}">
      <formula1>"○,　"</formula1>
    </dataValidation>
    <dataValidation errorStyle="warning" imeMode="hiragana" allowBlank="1" showInputMessage="1" showErrorMessage="1" sqref="T261:Y261" xr:uid="{005C879A-A599-4F22-8E24-DC0E1C326F23}"/>
    <dataValidation type="list" imeMode="halfAlpha" allowBlank="1" showInputMessage="1" showErrorMessage="1" error="リストから選択してください" sqref="J262:K262" xr:uid="{78EED00A-C09E-4152-AF9B-E1AB43195D28}">
      <formula1>"○,　"</formula1>
    </dataValidation>
    <dataValidation type="list" imeMode="halfAlpha" allowBlank="1" showInputMessage="1" showErrorMessage="1" error="リストから選択してください" sqref="L262:M262" xr:uid="{552BEE1A-0A02-41D7-80F2-240D2E6ECAD7}">
      <formula1>"○,　"</formula1>
    </dataValidation>
    <dataValidation errorStyle="warning" imeMode="hiragana" allowBlank="1" showInputMessage="1" showErrorMessage="1" sqref="T262:Y262" xr:uid="{97637675-4610-4EC4-8474-0155310207A6}"/>
    <dataValidation type="list" imeMode="halfAlpha" allowBlank="1" showInputMessage="1" showErrorMessage="1" error="リストから選択してください" sqref="J263:K263" xr:uid="{BD4DDD44-A3DF-4421-8711-01CB0B02132D}">
      <formula1>"○,　"</formula1>
    </dataValidation>
    <dataValidation type="list" imeMode="halfAlpha" allowBlank="1" showInputMessage="1" showErrorMessage="1" error="リストから選択してください" sqref="L263:M263" xr:uid="{868E8677-F33D-49F9-A725-0305F31C5FAA}">
      <formula1>"○,　"</formula1>
    </dataValidation>
    <dataValidation errorStyle="warning" imeMode="hiragana" allowBlank="1" showInputMessage="1" showErrorMessage="1" sqref="T263:Y263" xr:uid="{F2F40587-D019-412D-9FD5-B73C83B8E41D}"/>
    <dataValidation type="list" imeMode="halfAlpha" allowBlank="1" showInputMessage="1" showErrorMessage="1" error="リストから選択してください" sqref="J264:K264" xr:uid="{CC397916-32F9-4865-AEB3-226FFABF71B1}">
      <formula1>"○,　"</formula1>
    </dataValidation>
    <dataValidation type="list" imeMode="halfAlpha" allowBlank="1" showInputMessage="1" showErrorMessage="1" error="リストから選択してください" sqref="L264:M264" xr:uid="{C6EEFF93-517C-4529-8BAA-DCF93A368B0C}">
      <formula1>"○,　"</formula1>
    </dataValidation>
    <dataValidation errorStyle="warning" imeMode="hiragana" allowBlank="1" showInputMessage="1" showErrorMessage="1" sqref="T264:Y264" xr:uid="{EE0483F7-591B-40A0-A081-7D1DF2364FE8}"/>
    <dataValidation type="list" imeMode="halfAlpha" allowBlank="1" showInputMessage="1" showErrorMessage="1" error="リストから選択してください" sqref="J265:K265" xr:uid="{3DCB7C7B-CA90-4B8B-8953-FF648BDE26A0}">
      <formula1>"○,　"</formula1>
    </dataValidation>
    <dataValidation type="list" imeMode="halfAlpha" allowBlank="1" showInputMessage="1" showErrorMessage="1" error="リストから選択してください" sqref="L265:M265" xr:uid="{B444F7D6-1C96-41F9-8EEB-D360F9CD1E86}">
      <formula1>"○,　"</formula1>
    </dataValidation>
    <dataValidation errorStyle="warning" imeMode="hiragana" allowBlank="1" showInputMessage="1" showErrorMessage="1" sqref="T265:Y265" xr:uid="{5AE4CA42-A765-4380-A2E1-73EA2FCE41E9}"/>
    <dataValidation type="list" imeMode="halfAlpha" allowBlank="1" showInputMessage="1" showErrorMessage="1" error="リストから選択してください" sqref="J266:K266" xr:uid="{586FCB60-775E-4DE4-AF16-8C6879FBFCC1}">
      <formula1>"○,　"</formula1>
    </dataValidation>
    <dataValidation type="list" imeMode="halfAlpha" allowBlank="1" showInputMessage="1" showErrorMessage="1" error="リストから選択してください" sqref="L266:M266" xr:uid="{7D7976B4-5779-4130-ACEE-A00F13A36715}">
      <formula1>"○,　"</formula1>
    </dataValidation>
    <dataValidation errorStyle="warning" imeMode="hiragana" allowBlank="1" showInputMessage="1" showErrorMessage="1" sqref="T266:Y266" xr:uid="{F8FDA097-55D7-4261-8021-A01AFCD7AC66}"/>
    <dataValidation type="list" imeMode="halfAlpha" allowBlank="1" showInputMessage="1" showErrorMessage="1" error="リストから選択してください" sqref="J267:K267" xr:uid="{24833223-F3AA-4702-AEE6-F072B08F6588}">
      <formula1>"○,　"</formula1>
    </dataValidation>
    <dataValidation type="list" imeMode="halfAlpha" allowBlank="1" showInputMessage="1" showErrorMessage="1" error="リストから選択してください" sqref="L267:M267" xr:uid="{4C4F6576-21EE-498B-B1C1-529873D221F6}">
      <formula1>"○,　"</formula1>
    </dataValidation>
    <dataValidation errorStyle="warning" imeMode="hiragana" allowBlank="1" showInputMessage="1" showErrorMessage="1" sqref="T267:Y267" xr:uid="{C82F3648-BAB0-45A0-9B46-CE7CFE2FDD99}"/>
    <dataValidation type="list" imeMode="halfAlpha" allowBlank="1" showInputMessage="1" showErrorMessage="1" error="リストから選択してください" sqref="J268:K268" xr:uid="{C7174A3D-6CE1-4F4F-88C1-3E7221BD3BF9}">
      <formula1>"○,　"</formula1>
    </dataValidation>
    <dataValidation type="list" imeMode="halfAlpha" allowBlank="1" showInputMessage="1" showErrorMessage="1" error="リストから選択してください" sqref="L268:M268" xr:uid="{37CFA09F-DA5F-4F90-973B-5CB74632CE92}">
      <formula1>"○,　"</formula1>
    </dataValidation>
    <dataValidation type="list" imeMode="halfAlpha" allowBlank="1" showInputMessage="1" showErrorMessage="1" error="リストから選択してください" sqref="J269:K269" xr:uid="{60B5B102-9724-4A11-81FF-F3A47A8D902C}">
      <formula1>"○,　"</formula1>
    </dataValidation>
    <dataValidation type="list" imeMode="halfAlpha" allowBlank="1" showInputMessage="1" showErrorMessage="1" error="リストから選択してください" sqref="L269:M269" xr:uid="{7AC8436B-4074-4931-9B7E-C75E64BB4BA9}">
      <formula1>"○,　"</formula1>
    </dataValidation>
    <dataValidation errorStyle="warning" imeMode="hiragana" allowBlank="1" showInputMessage="1" showErrorMessage="1" sqref="T269:Y269" xr:uid="{950ADA6F-0E05-4742-9ABF-EBF4BDFAC38A}"/>
    <dataValidation type="list" imeMode="halfAlpha" allowBlank="1" showInputMessage="1" showErrorMessage="1" error="リストから選択してください" sqref="J270:K270" xr:uid="{29B247AB-E34B-46AC-914D-527B35CAC860}">
      <formula1>"○,　"</formula1>
    </dataValidation>
    <dataValidation type="list" imeMode="halfAlpha" allowBlank="1" showInputMessage="1" showErrorMessage="1" error="リストから選択してください" sqref="L270:M270" xr:uid="{6BDD444D-D3C6-4D69-8136-C7CE6E54A67D}">
      <formula1>"○,　"</formula1>
    </dataValidation>
    <dataValidation errorStyle="warning" imeMode="hiragana" allowBlank="1" showInputMessage="1" showErrorMessage="1" sqref="T270:Y270" xr:uid="{F1758369-2374-4908-9DC6-CA392D7A852F}"/>
    <dataValidation type="list" imeMode="halfAlpha" allowBlank="1" showInputMessage="1" showErrorMessage="1" error="リストから選択してください" sqref="J271:K271" xr:uid="{C0351087-F6A7-4086-B971-442C2C3D5EC4}">
      <formula1>"○,　"</formula1>
    </dataValidation>
    <dataValidation type="list" imeMode="halfAlpha" allowBlank="1" showInputMessage="1" showErrorMessage="1" error="リストから選択してください" sqref="L271:M271" xr:uid="{3A4E8BCE-633E-4E96-A928-700F399E5816}">
      <formula1>"○,　"</formula1>
    </dataValidation>
    <dataValidation errorStyle="warning" imeMode="hiragana" allowBlank="1" showInputMessage="1" showErrorMessage="1" sqref="T271:Y271" xr:uid="{2C91C4C3-1184-4CCD-B17B-567E8295FFCB}"/>
    <dataValidation type="list" imeMode="halfAlpha" allowBlank="1" showInputMessage="1" showErrorMessage="1" error="リストから選択してください" sqref="J272:K272" xr:uid="{27C774E1-001B-4842-9E86-4C730E0635A6}">
      <formula1>"○,　"</formula1>
    </dataValidation>
    <dataValidation type="list" imeMode="halfAlpha" allowBlank="1" showInputMessage="1" showErrorMessage="1" error="リストから選択してください" sqref="L272:M272" xr:uid="{27CB1091-7138-4980-8C26-55DBF0132DE0}">
      <formula1>"○,　"</formula1>
    </dataValidation>
    <dataValidation errorStyle="warning" imeMode="hiragana" allowBlank="1" showInputMessage="1" showErrorMessage="1" sqref="T272:Y272" xr:uid="{01A6C986-DB0D-4ECD-B592-D8436BC09FE1}"/>
    <dataValidation type="list" imeMode="halfAlpha" allowBlank="1" showInputMessage="1" showErrorMessage="1" error="リストから選択してください" sqref="J273:K273" xr:uid="{AFF400B8-A497-4D9D-94B9-353B529C8C3E}">
      <formula1>"○,　"</formula1>
    </dataValidation>
    <dataValidation type="list" imeMode="halfAlpha" allowBlank="1" showInputMessage="1" showErrorMessage="1" error="リストから選択してください" sqref="L273:M273" xr:uid="{77D8BDBA-6C82-4361-AD9E-0E7D0AE54B87}">
      <formula1>"○,　"</formula1>
    </dataValidation>
    <dataValidation errorStyle="warning" imeMode="hiragana" allowBlank="1" showInputMessage="1" showErrorMessage="1" sqref="T273:Y273" xr:uid="{A73198DF-C78F-43EB-83C4-950B6DD97EC2}"/>
    <dataValidation type="list" imeMode="halfAlpha" allowBlank="1" showInputMessage="1" showErrorMessage="1" error="リストから選択してください" sqref="J274:K274" xr:uid="{24E61B47-148D-436D-BC7A-7F2159DE4B3B}">
      <formula1>"○,　"</formula1>
    </dataValidation>
    <dataValidation type="list" imeMode="halfAlpha" allowBlank="1" showInputMessage="1" showErrorMessage="1" error="リストから選択してください" sqref="L274:M274" xr:uid="{4CD26491-11DA-472B-B50D-7C2743C581BE}">
      <formula1>"○,　"</formula1>
    </dataValidation>
    <dataValidation errorStyle="warning" imeMode="hiragana" allowBlank="1" showInputMessage="1" showErrorMessage="1" sqref="T274:Y274" xr:uid="{F1F04C39-4B16-40C4-A2F3-F3303E9BB3EB}"/>
    <dataValidation type="list" imeMode="halfAlpha" allowBlank="1" showInputMessage="1" showErrorMessage="1" error="リストから選択してください" sqref="J275:K275" xr:uid="{CC172EB8-6147-42E2-B4F8-11EC62156DBE}">
      <formula1>"○,　"</formula1>
    </dataValidation>
    <dataValidation type="list" imeMode="halfAlpha" allowBlank="1" showInputMessage="1" showErrorMessage="1" error="リストから選択してください" sqref="L275:M275" xr:uid="{4C1EB628-AEC3-4288-A468-C212EAF13296}">
      <formula1>"○,　"</formula1>
    </dataValidation>
    <dataValidation errorStyle="warning" imeMode="hiragana" allowBlank="1" showInputMessage="1" showErrorMessage="1" sqref="T275:Y275" xr:uid="{458B9EDF-52E0-42AF-94DA-44E0DA99A5CC}"/>
    <dataValidation type="list" imeMode="halfAlpha" allowBlank="1" showInputMessage="1" showErrorMessage="1" error="リストから選択してください" sqref="J276:K276" xr:uid="{CE27E63A-EA04-4278-A060-B1987D0BE9FC}">
      <formula1>"○,　"</formula1>
    </dataValidation>
    <dataValidation type="list" imeMode="halfAlpha" allowBlank="1" showInputMessage="1" showErrorMessage="1" error="リストから選択してください" sqref="L276:M276" xr:uid="{B2F976AA-3991-472E-A676-E808AD6461C3}">
      <formula1>"○,　"</formula1>
    </dataValidation>
    <dataValidation errorStyle="warning" imeMode="hiragana" allowBlank="1" showInputMessage="1" showErrorMessage="1" sqref="T276:Y276" xr:uid="{8DFA4D09-1633-42A9-B304-5B1735435F30}"/>
    <dataValidation type="list" imeMode="halfAlpha" allowBlank="1" showInputMessage="1" showErrorMessage="1" error="リストから選択してください" sqref="J277:K277" xr:uid="{9C13BC55-176A-4AD0-853F-662EC535826C}">
      <formula1>"○,　"</formula1>
    </dataValidation>
    <dataValidation type="list" imeMode="halfAlpha" allowBlank="1" showInputMessage="1" showErrorMessage="1" error="リストから選択してください" sqref="L277:M277" xr:uid="{6E8780C5-02B7-4DA5-B3FD-BAD3747CC435}">
      <formula1>"○,　"</formula1>
    </dataValidation>
    <dataValidation errorStyle="warning" imeMode="hiragana" allowBlank="1" showInputMessage="1" showErrorMessage="1" sqref="T277:Y277" xr:uid="{4D7F5B9D-249D-4BF9-BF95-9FC8E721E9E7}"/>
    <dataValidation type="list" imeMode="halfAlpha" allowBlank="1" showInputMessage="1" showErrorMessage="1" error="リストから選択してください" sqref="J278:K278" xr:uid="{8F8B3180-081C-4CAC-8AFE-124E55BB19C5}">
      <formula1>"○,　"</formula1>
    </dataValidation>
    <dataValidation type="list" imeMode="halfAlpha" allowBlank="1" showInputMessage="1" showErrorMessage="1" error="リストから選択してください" sqref="L278:M278" xr:uid="{0205BF25-7354-41EE-A6B7-A8B4C8DAABA8}">
      <formula1>"○,　"</formula1>
    </dataValidation>
    <dataValidation errorStyle="warning" imeMode="hiragana" allowBlank="1" showInputMessage="1" showErrorMessage="1" sqref="T278:Y278" xr:uid="{68E360C6-C562-4E2A-8C8F-05137251DE6D}"/>
    <dataValidation type="list" imeMode="halfAlpha" allowBlank="1" showInputMessage="1" showErrorMessage="1" error="リストから選択してください" sqref="J279:K279" xr:uid="{425A9AAE-D842-4BE2-B729-F4251C025C0A}">
      <formula1>"○,　"</formula1>
    </dataValidation>
    <dataValidation type="list" imeMode="halfAlpha" allowBlank="1" showInputMessage="1" showErrorMessage="1" error="リストから選択してください" sqref="L279:M279" xr:uid="{FC970D58-7CAF-4932-929E-CABFD65242B9}">
      <formula1>"○,　"</formula1>
    </dataValidation>
    <dataValidation errorStyle="warning" imeMode="hiragana" allowBlank="1" showInputMessage="1" showErrorMessage="1" sqref="T279:Y279" xr:uid="{AA925C15-AF18-4128-8395-25F8ECE06227}"/>
    <dataValidation type="list" imeMode="halfAlpha" allowBlank="1" showInputMessage="1" showErrorMessage="1" error="リストから選択してください" sqref="J280:K280" xr:uid="{BDB18307-E8F2-4144-8840-BED522266BD1}">
      <formula1>"○,　"</formula1>
    </dataValidation>
    <dataValidation type="list" imeMode="halfAlpha" allowBlank="1" showInputMessage="1" showErrorMessage="1" error="リストから選択してください" sqref="L280:M280" xr:uid="{46BE58AD-08A3-4CF5-A8C5-D672043DA094}">
      <formula1>"○,　"</formula1>
    </dataValidation>
    <dataValidation errorStyle="warning" imeMode="hiragana" allowBlank="1" showInputMessage="1" showErrorMessage="1" sqref="T280:Y280" xr:uid="{2955CACD-81A6-44F5-A88C-B97F52FE7AFA}"/>
    <dataValidation type="list" imeMode="halfAlpha" allowBlank="1" showInputMessage="1" showErrorMessage="1" error="リストから選択してください" sqref="J283:K283" xr:uid="{16B02C43-1459-44D7-B8B7-FADA074C1C28}">
      <formula1>"○,　"</formula1>
    </dataValidation>
    <dataValidation type="list" imeMode="halfAlpha" allowBlank="1" showInputMessage="1" showErrorMessage="1" error="リストから選択してください" sqref="L283:M283" xr:uid="{BA32A738-1463-4783-8ACB-C11754701D73}">
      <formula1>"○,　"</formula1>
    </dataValidation>
    <dataValidation errorStyle="warning" imeMode="hiragana" allowBlank="1" showInputMessage="1" showErrorMessage="1" sqref="T283:Y283" xr:uid="{01BD4D2A-E8FB-4C07-ACD7-7903888863BC}"/>
    <dataValidation type="list" imeMode="halfAlpha" allowBlank="1" showInputMessage="1" showErrorMessage="1" error="リストから選択してください" sqref="J284:K284" xr:uid="{403B4B75-D1A7-42D1-80E6-2402956A2088}">
      <formula1>"○,　"</formula1>
    </dataValidation>
    <dataValidation type="list" imeMode="halfAlpha" allowBlank="1" showInputMessage="1" showErrorMessage="1" error="リストから選択してください" sqref="L284:M284" xr:uid="{E01FF69C-48D2-4A88-B3E5-9BC6961036D4}">
      <formula1>"○,　"</formula1>
    </dataValidation>
    <dataValidation errorStyle="warning" imeMode="hiragana" allowBlank="1" showInputMessage="1" showErrorMessage="1" sqref="T284:Y284" xr:uid="{6571F569-9D8D-4BDA-B31D-C80B85239DA3}"/>
    <dataValidation type="list" imeMode="halfAlpha" allowBlank="1" showInputMessage="1" showErrorMessage="1" error="リストから選択してください" sqref="J285:K285" xr:uid="{3B22F87C-B73D-43A9-B3BE-126477D4B0F1}">
      <formula1>"○,　"</formula1>
    </dataValidation>
    <dataValidation type="list" imeMode="halfAlpha" allowBlank="1" showInputMessage="1" showErrorMessage="1" error="リストから選択してください" sqref="L285:M285" xr:uid="{F988ED2D-185E-4ADA-8C03-90030C947EBC}">
      <formula1>"○,　"</formula1>
    </dataValidation>
    <dataValidation errorStyle="warning" imeMode="hiragana" allowBlank="1" showInputMessage="1" showErrorMessage="1" sqref="T285:Y285" xr:uid="{34A63762-CB6E-4749-9F66-32189E1FDA4A}"/>
    <dataValidation type="list" imeMode="halfAlpha" allowBlank="1" showInputMessage="1" showErrorMessage="1" error="リストから選択してください" sqref="J286:M286" xr:uid="{6DB25AB7-9786-489D-8888-3C6D627EDA53}">
      <formula1>"○,　"</formula1>
    </dataValidation>
    <dataValidation errorStyle="warning" imeMode="hiragana" allowBlank="1" showInputMessage="1" showErrorMessage="1" sqref="T286:Y286" xr:uid="{C1F386F8-288C-44A5-8843-BD5A79BF0BA2}"/>
    <dataValidation type="list" imeMode="halfAlpha" allowBlank="1" showInputMessage="1" showErrorMessage="1" error="リストから選択してください" sqref="J287:M287" xr:uid="{8972D8B8-87C1-4EB2-A975-349D32C4AEB5}">
      <formula1>"○,　"</formula1>
    </dataValidation>
    <dataValidation errorStyle="warning" imeMode="hiragana" allowBlank="1" showInputMessage="1" showErrorMessage="1" sqref="T287:Y287" xr:uid="{928BFAB9-66B0-4ED5-93BD-BDF71A2E83F5}"/>
    <dataValidation type="list" imeMode="halfAlpha" allowBlank="1" showInputMessage="1" showErrorMessage="1" error="リストから選択してください" sqref="J291:M291" xr:uid="{A6CB88F2-2401-4FC4-B48D-ACA5B2605C8B}">
      <formula1>"○,　"</formula1>
    </dataValidation>
    <dataValidation errorStyle="warning" imeMode="hiragana" allowBlank="1" showInputMessage="1" showErrorMessage="1" sqref="T291:Y291" xr:uid="{6BC72181-D785-472E-A7AC-D0F370EC5703}"/>
    <dataValidation type="list" imeMode="halfAlpha" allowBlank="1" showInputMessage="1" showErrorMessage="1" error="リストから選択してください" sqref="J292:M292" xr:uid="{A1E4E7C0-53C6-475F-89DA-064AC2AA2D62}">
      <formula1>"○,　"</formula1>
    </dataValidation>
    <dataValidation errorStyle="warning" imeMode="hiragana" allowBlank="1" showInputMessage="1" showErrorMessage="1" sqref="T292:Y292" xr:uid="{60A26F8F-56F2-45C6-808C-B8E5C3864E3F}"/>
    <dataValidation type="list" imeMode="halfAlpha" allowBlank="1" showInputMessage="1" showErrorMessage="1" error="リストから選択してください" sqref="J293:M293" xr:uid="{AB434272-15A7-4C41-A7FC-427A14BD1658}">
      <formula1>"○,　"</formula1>
    </dataValidation>
    <dataValidation errorStyle="warning" imeMode="hiragana" allowBlank="1" showInputMessage="1" showErrorMessage="1" sqref="T293:Y293" xr:uid="{25F4B698-DB7E-44AB-BC5B-E4388C3CA18C}"/>
    <dataValidation type="list" imeMode="halfAlpha" allowBlank="1" showInputMessage="1" showErrorMessage="1" error="リストから選択してください" sqref="J294:M294" xr:uid="{BA11AC9C-C6AC-4BCF-81EF-63DE6C983B48}">
      <formula1>"○,　"</formula1>
    </dataValidation>
    <dataValidation errorStyle="warning" imeMode="hiragana" allowBlank="1" showInputMessage="1" showErrorMessage="1" sqref="T294:Y294" xr:uid="{336265BB-2A2E-485D-B089-F041F8DEBB7E}"/>
    <dataValidation type="list" imeMode="halfAlpha" allowBlank="1" showInputMessage="1" showErrorMessage="1" error="リストから選択してください" sqref="J295:M295" xr:uid="{A2851635-0020-408C-AF1F-18C180EACF12}">
      <formula1>"○,　"</formula1>
    </dataValidation>
    <dataValidation errorStyle="warning" imeMode="hiragana" allowBlank="1" showInputMessage="1" showErrorMessage="1" sqref="T295:Y295" xr:uid="{9C46A4D4-15DD-4ADB-AA2D-006E5A46CD66}"/>
    <dataValidation type="list" imeMode="halfAlpha" allowBlank="1" showInputMessage="1" showErrorMessage="1" error="リストから選択してください" sqref="J296:M296" xr:uid="{8C3D7878-20E9-4386-9D94-09FF4F7CCC8B}">
      <formula1>"○,　"</formula1>
    </dataValidation>
    <dataValidation errorStyle="warning" imeMode="hiragana" allowBlank="1" showInputMessage="1" showErrorMessage="1" sqref="T296:Y296" xr:uid="{F09D9BBF-A2B6-480C-A626-A9C0B07A1305}"/>
    <dataValidation type="list" imeMode="halfAlpha" allowBlank="1" showInputMessage="1" showErrorMessage="1" error="リストから選択してください" sqref="J297:M297" xr:uid="{649C8B98-7A20-4898-B266-960820E66834}">
      <formula1>"○,　"</formula1>
    </dataValidation>
    <dataValidation errorStyle="warning" imeMode="hiragana" allowBlank="1" showInputMessage="1" showErrorMessage="1" sqref="T297:Y297" xr:uid="{D35AF8B9-3FCF-40DA-9C4E-90FDC91CCF52}"/>
    <dataValidation type="list" imeMode="halfAlpha" allowBlank="1" showInputMessage="1" showErrorMessage="1" error="リストから選択してください" sqref="J298:M298" xr:uid="{9B8E0088-D4A7-4CCC-8D9D-385122BC932C}">
      <formula1>"○,　"</formula1>
    </dataValidation>
    <dataValidation errorStyle="warning" imeMode="hiragana" allowBlank="1" showInputMessage="1" showErrorMessage="1" sqref="T298:Y298" xr:uid="{96386C5D-4251-41F3-96A1-87E8D61271C0}"/>
    <dataValidation type="list" imeMode="halfAlpha" allowBlank="1" showInputMessage="1" showErrorMessage="1" error="リストから選択してください" sqref="J299:M299" xr:uid="{165A1CD3-0753-4C2C-9D4F-1A4F7EC8C85D}">
      <formula1>"○,　"</formula1>
    </dataValidation>
    <dataValidation errorStyle="warning" imeMode="hiragana" allowBlank="1" showInputMessage="1" showErrorMessage="1" sqref="T299:Y299" xr:uid="{79ECFEA2-A50A-4BEB-B3DD-F663D2BA2724}"/>
    <dataValidation type="list" imeMode="halfAlpha" allowBlank="1" showInputMessage="1" showErrorMessage="1" error="リストから選択してください" sqref="J300:M300" xr:uid="{3D7C798F-F66E-4A65-BD9A-CC74A9F2EB19}">
      <formula1>"○,　"</formula1>
    </dataValidation>
    <dataValidation errorStyle="warning" imeMode="hiragana" allowBlank="1" showInputMessage="1" showErrorMessage="1" sqref="T300:Y300" xr:uid="{AA967B5B-E691-4416-89E6-819C2C9502E2}"/>
    <dataValidation type="list" imeMode="halfAlpha" allowBlank="1" showInputMessage="1" showErrorMessage="1" error="リストから選択してください" sqref="J301:M301" xr:uid="{024A3A1F-5A60-4A85-A514-14BD3F5B3A37}">
      <formula1>"○,　"</formula1>
    </dataValidation>
    <dataValidation errorStyle="warning" imeMode="hiragana" allowBlank="1" showInputMessage="1" showErrorMessage="1" sqref="T301:Y301" xr:uid="{E7F1585A-F955-4028-91D1-8FC6AB01BB06}"/>
    <dataValidation type="list" imeMode="halfAlpha" allowBlank="1" showInputMessage="1" showErrorMessage="1" error="リストから選択してください" sqref="J302:M302" xr:uid="{DD6D785F-ECF0-4459-B9DC-551C2FA5838D}">
      <formula1>"○,　"</formula1>
    </dataValidation>
    <dataValidation errorStyle="warning" imeMode="hiragana" allowBlank="1" showInputMessage="1" showErrorMessage="1" sqref="T302:Y302" xr:uid="{080FAEEB-CAF1-4F3B-AF0B-B74C302CE303}"/>
    <dataValidation type="list" imeMode="halfAlpha" allowBlank="1" showInputMessage="1" showErrorMessage="1" error="リストから選択してください" sqref="J303:M303" xr:uid="{17313DEC-6AF0-4505-AF56-DC3AE5A35322}">
      <formula1>"○,　"</formula1>
    </dataValidation>
    <dataValidation errorStyle="warning" imeMode="hiragana" allowBlank="1" showInputMessage="1" showErrorMessage="1" sqref="T303:Y303" xr:uid="{8CC79A7B-1E50-4111-8730-0A806EC1F934}"/>
    <dataValidation type="list" imeMode="halfAlpha" allowBlank="1" showInputMessage="1" showErrorMessage="1" error="リストから選択してください" sqref="J304:M304" xr:uid="{40865CA7-8A96-4BC1-A5F1-7760D7A56A05}">
      <formula1>"○,　"</formula1>
    </dataValidation>
    <dataValidation errorStyle="warning" imeMode="hiragana" allowBlank="1" showInputMessage="1" showErrorMessage="1" sqref="T304:Y304" xr:uid="{80CB9E5C-EA08-49F0-A333-7C666128BAF9}"/>
    <dataValidation type="list" imeMode="halfAlpha" allowBlank="1" showInputMessage="1" showErrorMessage="1" error="リストから選択してください" sqref="J305:M305" xr:uid="{A9A1652C-D927-4D40-9A7F-54C7D2437390}">
      <formula1>"○,　"</formula1>
    </dataValidation>
    <dataValidation errorStyle="warning" imeMode="hiragana" allowBlank="1" showInputMessage="1" showErrorMessage="1" sqref="T305:Y305" xr:uid="{EA4B4BED-F1CB-4B94-BE0A-60E0B75914F2}"/>
    <dataValidation type="list" imeMode="halfAlpha" allowBlank="1" showInputMessage="1" showErrorMessage="1" error="リストから選択してください" sqref="J306:M306" xr:uid="{389A254E-F3CB-4A45-9118-EF23CEFDF797}">
      <formula1>"○,　"</formula1>
    </dataValidation>
    <dataValidation type="list" imeMode="halfAlpha" allowBlank="1" showInputMessage="1" showErrorMessage="1" error="リストから選択してください" sqref="J307:M307" xr:uid="{78FE09F4-FE6D-4A42-B4DA-159D02843281}">
      <formula1>"○,　"</formula1>
    </dataValidation>
    <dataValidation errorStyle="warning" imeMode="hiragana" allowBlank="1" showInputMessage="1" showErrorMessage="1" sqref="T307:Y307" xr:uid="{6C955712-3F96-4A1F-AE82-71C885C061E8}"/>
    <dataValidation errorStyle="warning" imeMode="hiragana" allowBlank="1" showInputMessage="1" showErrorMessage="1" sqref="D316:M316" xr:uid="{BB8A063F-9CE6-4384-B547-CC07CB3569B8}"/>
    <dataValidation type="date" imeMode="halfAlpha" allowBlank="1" showInputMessage="1" showErrorMessage="1" error="有効な日付を入力してください" sqref="N316:R316" xr:uid="{155F4049-7732-418A-8DF1-ED048F3BBDF6}">
      <formula1>92</formula1>
      <formula2>73415</formula2>
    </dataValidation>
    <dataValidation errorStyle="warning" imeMode="hiragana" allowBlank="1" showInputMessage="1" showErrorMessage="1" sqref="S316:Y316" xr:uid="{16A9F6BA-C1DB-4C79-9F48-C00B91AC8800}"/>
    <dataValidation errorStyle="warning" imeMode="hiragana" allowBlank="1" showInputMessage="1" showErrorMessage="1" sqref="D317:M317" xr:uid="{EAD7AF51-542B-4C79-8C7D-B64DBA1DE74C}"/>
    <dataValidation type="date" imeMode="halfAlpha" allowBlank="1" showInputMessage="1" showErrorMessage="1" error="有効な日付を入力してください" sqref="N317:R317" xr:uid="{75632FC9-6D8F-4112-8178-837707D8C56E}">
      <formula1>92</formula1>
      <formula2>73415</formula2>
    </dataValidation>
    <dataValidation errorStyle="warning" imeMode="hiragana" allowBlank="1" showInputMessage="1" showErrorMessage="1" sqref="S317:Y317" xr:uid="{BF025449-AE91-4421-85E7-A1EF39E23B6E}"/>
    <dataValidation errorStyle="warning" imeMode="hiragana" allowBlank="1" showInputMessage="1" showErrorMessage="1" sqref="D318:M318" xr:uid="{4466BEB9-1820-4B7A-BBCA-698A398D224A}"/>
    <dataValidation type="date" imeMode="halfAlpha" allowBlank="1" showInputMessage="1" showErrorMessage="1" error="有効な日付を入力してください" sqref="N318:R318" xr:uid="{6024E7DA-C266-4894-8BBA-A1D4C61959AF}">
      <formula1>92</formula1>
      <formula2>73415</formula2>
    </dataValidation>
    <dataValidation errorStyle="warning" imeMode="hiragana" allowBlank="1" showInputMessage="1" showErrorMessage="1" sqref="S318:Y318" xr:uid="{A59A3374-C505-449B-9473-3DB770595DB9}"/>
    <dataValidation errorStyle="warning" imeMode="hiragana" allowBlank="1" showInputMessage="1" showErrorMessage="1" sqref="D319:M319" xr:uid="{4A0914C3-2A0A-4AC1-AE28-10315EF351FA}"/>
    <dataValidation type="date" imeMode="halfAlpha" allowBlank="1" showInputMessage="1" showErrorMessage="1" error="有効な日付を入力してください" sqref="N319:R319" xr:uid="{D7D472B3-5187-4EB4-81D6-6765ACE4C832}">
      <formula1>92</formula1>
      <formula2>73415</formula2>
    </dataValidation>
    <dataValidation errorStyle="warning" imeMode="hiragana" allowBlank="1" showInputMessage="1" showErrorMessage="1" sqref="S319:Y319" xr:uid="{2B35E3A2-E2A7-47ED-9152-601D4E0F80C9}"/>
  </dataValidations>
  <pageMargins left="0.19685039370078741" right="0.19685039370078741" top="0.39370078740157483" bottom="0.19685039370078741" header="0.19685039370078741" footer="0.19685039370078741"/>
  <pageSetup paperSize="9" scale="65"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15"/>
  <sheetViews>
    <sheetView zoomScaleNormal="100" workbookViewId="0"/>
  </sheetViews>
  <sheetFormatPr defaultColWidth="9" defaultRowHeight="13.2" x14ac:dyDescent="0.2"/>
  <cols>
    <col min="1" max="16384" width="9" style="118"/>
  </cols>
  <sheetData>
    <row r="1" spans="1:11" x14ac:dyDescent="0.2">
      <c r="A1" s="118"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1" x14ac:dyDescent="0.2">
      <c r="A2" s="118" t="str">
        <f>"@神奈川県@和歌山県@鹿児島県@"</f>
        <v>@神奈川県@和歌山県@鹿児島県@</v>
      </c>
    </row>
    <row r="3" spans="1:11" x14ac:dyDescent="0.2">
      <c r="A3" s="118" t="s">
        <v>195</v>
      </c>
    </row>
    <row r="4" spans="1:11" x14ac:dyDescent="0.2">
      <c r="A4" s="118" t="s">
        <v>196</v>
      </c>
    </row>
    <row r="6" spans="1:11" x14ac:dyDescent="0.2">
      <c r="A6" s="88"/>
      <c r="B6" s="88"/>
      <c r="C6" s="88"/>
      <c r="D6" s="88"/>
      <c r="E6" s="88"/>
      <c r="F6" s="88"/>
      <c r="G6" s="88"/>
      <c r="H6" s="88"/>
      <c r="I6" s="88"/>
      <c r="J6" s="88"/>
      <c r="K6" s="88"/>
    </row>
    <row r="7" spans="1:11" x14ac:dyDescent="0.2">
      <c r="A7" s="88"/>
      <c r="B7" s="88"/>
      <c r="C7" s="88"/>
      <c r="D7" s="88"/>
      <c r="E7" s="88"/>
      <c r="F7" s="88"/>
      <c r="G7" s="88"/>
      <c r="H7" s="88"/>
      <c r="I7" s="88"/>
      <c r="J7" s="88"/>
      <c r="K7" s="88"/>
    </row>
    <row r="8" spans="1:11" x14ac:dyDescent="0.2">
      <c r="A8" s="88"/>
      <c r="B8" s="88"/>
      <c r="C8" s="88"/>
      <c r="D8" s="88"/>
      <c r="E8" s="88"/>
      <c r="F8" s="88"/>
      <c r="G8" s="88"/>
      <c r="H8" s="88"/>
      <c r="I8" s="88"/>
      <c r="J8" s="88"/>
      <c r="K8" s="88"/>
    </row>
    <row r="9" spans="1:11" x14ac:dyDescent="0.2">
      <c r="A9" s="88"/>
      <c r="B9" s="88"/>
      <c r="C9" s="88"/>
      <c r="D9" s="88"/>
      <c r="E9" s="88"/>
      <c r="F9" s="88"/>
      <c r="G9" s="88"/>
      <c r="H9" s="88"/>
      <c r="I9" s="88"/>
      <c r="J9" s="88"/>
      <c r="K9" s="88"/>
    </row>
    <row r="10" spans="1:11" x14ac:dyDescent="0.2">
      <c r="A10" s="88"/>
      <c r="B10" s="88"/>
      <c r="C10" s="88"/>
      <c r="D10" s="88"/>
      <c r="E10" s="88"/>
      <c r="F10" s="88"/>
      <c r="G10" s="88"/>
      <c r="H10" s="88"/>
      <c r="I10" s="88"/>
      <c r="J10" s="88"/>
      <c r="K10" s="88"/>
    </row>
    <row r="11" spans="1:11" x14ac:dyDescent="0.2">
      <c r="A11" s="88"/>
      <c r="B11" s="88"/>
      <c r="C11" s="88"/>
      <c r="D11" s="88"/>
      <c r="E11" s="88"/>
      <c r="F11" s="88"/>
      <c r="G11" s="88"/>
      <c r="H11" s="88"/>
      <c r="I11" s="88"/>
      <c r="J11" s="88"/>
      <c r="K11" s="88"/>
    </row>
    <row r="12" spans="1:11" x14ac:dyDescent="0.2">
      <c r="A12" s="88"/>
      <c r="B12" s="88"/>
      <c r="C12" s="88"/>
      <c r="D12" s="88"/>
      <c r="E12" s="88"/>
      <c r="F12" s="88"/>
      <c r="G12" s="88"/>
      <c r="H12" s="88"/>
      <c r="I12" s="88"/>
      <c r="J12" s="88"/>
      <c r="K12" s="88"/>
    </row>
    <row r="13" spans="1:11" x14ac:dyDescent="0.2">
      <c r="A13" s="88"/>
      <c r="B13" s="88"/>
      <c r="C13" s="88"/>
      <c r="D13" s="88"/>
      <c r="E13" s="88"/>
      <c r="F13" s="88"/>
      <c r="G13" s="88"/>
      <c r="H13" s="88"/>
      <c r="I13" s="88"/>
      <c r="J13" s="88"/>
      <c r="K13" s="88"/>
    </row>
    <row r="14" spans="1:11" x14ac:dyDescent="0.2">
      <c r="A14" s="88"/>
      <c r="B14" s="88"/>
      <c r="C14" s="88"/>
      <c r="D14" s="88"/>
      <c r="E14" s="88"/>
      <c r="F14" s="88"/>
      <c r="G14" s="88"/>
      <c r="H14" s="88"/>
      <c r="I14" s="88"/>
      <c r="J14" s="88"/>
      <c r="K14" s="88"/>
    </row>
    <row r="15" spans="1:11" x14ac:dyDescent="0.2">
      <c r="A15" s="88"/>
      <c r="B15" s="88"/>
      <c r="C15" s="88"/>
      <c r="D15" s="88"/>
      <c r="E15" s="88"/>
      <c r="F15" s="88"/>
      <c r="G15" s="88"/>
      <c r="H15" s="88"/>
      <c r="I15" s="88"/>
      <c r="J15" s="88"/>
      <c r="K15" s="88"/>
    </row>
  </sheetData>
  <sheetProtection algorithmName="SHA-512" hashValue="BynkT2jmbTVQ/31sWKMlyWfJQSINLynN4r7BNTtLLkRAER7woQ0aQnCuEohR+B5HRId0PnT6YU2dG8nik7JgXw==" saltValue="nnb8S2n+6COsOQ2oxbtriw=="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2022-04-13T02:24:35Z</cp:lastPrinted>
  <dcterms:created xsi:type="dcterms:W3CDTF">2018-07-20T07:50:20Z</dcterms:created>
  <dcterms:modified xsi:type="dcterms:W3CDTF">2024-10-09T06:40:31Z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